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920" activeTab="0"/>
  </bookViews>
  <sheets>
    <sheet name="Додаток 2" sheetId="1" r:id="rId1"/>
  </sheets>
  <definedNames>
    <definedName name="_xlnm.Print_Titles" localSheetId="0">'Додаток 2'!$9:$11</definedName>
    <definedName name="_xlnm.Print_Area" localSheetId="0">'Додаток 2'!$B$1:$N$523</definedName>
  </definedNames>
  <calcPr fullCalcOnLoad="1"/>
</workbook>
</file>

<file path=xl/sharedStrings.xml><?xml version="1.0" encoding="utf-8"?>
<sst xmlns="http://schemas.openxmlformats.org/spreadsheetml/2006/main" count="1428" uniqueCount="326">
  <si>
    <t>Загальний фонд</t>
  </si>
  <si>
    <t>Спеціальний фонд</t>
  </si>
  <si>
    <t>Разом</t>
  </si>
  <si>
    <t>тис.грн.</t>
  </si>
  <si>
    <t>(найменування головного розпорядника коштів державного бюджету)</t>
  </si>
  <si>
    <t>Одиниця виміру</t>
  </si>
  <si>
    <t>Кількість суддів місцевих судів</t>
  </si>
  <si>
    <t>чол.</t>
  </si>
  <si>
    <t>Кількість працівників апарату, службовців та інших працівників місцевих судів</t>
  </si>
  <si>
    <t>Кількість установ місцевих судів</t>
  </si>
  <si>
    <t>од.</t>
  </si>
  <si>
    <t>Кількість кримінальних справ</t>
  </si>
  <si>
    <t>Кількість справ про адміністративні правопорушення</t>
  </si>
  <si>
    <t>Кількість придбаного обладнання та предметів довгострокового користування</t>
  </si>
  <si>
    <t>Кількість справ, що припадає на 1-го суддю</t>
  </si>
  <si>
    <t>Витрати на утримання однієї штатної одиниці</t>
  </si>
  <si>
    <t>Середні витрати на придбання 1 одиниці обладнання та предметів довгострокового користування</t>
  </si>
  <si>
    <t>Витрати на утримання 1 установи</t>
  </si>
  <si>
    <t>відс.</t>
  </si>
  <si>
    <t>кв.м.</t>
  </si>
  <si>
    <t>0501010</t>
  </si>
  <si>
    <t>0501020</t>
  </si>
  <si>
    <t>0501030</t>
  </si>
  <si>
    <t>0501040</t>
  </si>
  <si>
    <t>0501080</t>
  </si>
  <si>
    <t>0501100</t>
  </si>
  <si>
    <t>0501110</t>
  </si>
  <si>
    <t>0501150</t>
  </si>
  <si>
    <t>0501160</t>
  </si>
  <si>
    <t>0501170</t>
  </si>
  <si>
    <t>Кількість цивільних справ</t>
  </si>
  <si>
    <t>Кількість установ апеляційних господарських судів</t>
  </si>
  <si>
    <t>Кількість суддів апеляційних господарських судів</t>
  </si>
  <si>
    <t>Кількість працівників апарату, службовців та інших працівників апеляційних господарських судів</t>
  </si>
  <si>
    <t>Кількість господарських справ</t>
  </si>
  <si>
    <t>Кількість установ місцевих господарських судів</t>
  </si>
  <si>
    <t>Кількість суддів місцевих господарських судів</t>
  </si>
  <si>
    <t>Кількість працівників апарату, службовців та інших працівників місцевих господарських судів</t>
  </si>
  <si>
    <t>Кількість членів Комісії</t>
  </si>
  <si>
    <t>Кількість дисциплінарних інспекторів</t>
  </si>
  <si>
    <t>Кількість працівників секретаріату</t>
  </si>
  <si>
    <t>Кількість документів, поданих на посаду судді вперше</t>
  </si>
  <si>
    <t>Кількість поданих матеріалів щодо обрання (переведення) на посаду судді безстроково</t>
  </si>
  <si>
    <t>Кількість поданих заяв та повідомлень про дисциплінарну відповідальність суддів місцевих та апеляційних судів</t>
  </si>
  <si>
    <t>Середня кількість розглянутих документів від кандидатів на посаду судді вперше у розрахунку на одного члена Комісії</t>
  </si>
  <si>
    <t>кількість</t>
  </si>
  <si>
    <t>Середня кількість розглянутих матеріалів щодо обрання (переведення) на посаду судді безстроково у розрахунку на одного члена Комісії</t>
  </si>
  <si>
    <t>Витрати на утримання 1 штатної одиниці</t>
  </si>
  <si>
    <t>Середні витрати на придбання 1 одиниці обладнання та преметів довгострокового користування</t>
  </si>
  <si>
    <t>Кількість навчальних закладів</t>
  </si>
  <si>
    <t>Всього середньорічне число ставок/штатних одиниць</t>
  </si>
  <si>
    <t>Середньорічне число посадових окладів/ставок науково-педагогічного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</si>
  <si>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</si>
  <si>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</si>
  <si>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Середньорічне число штатних одиниць адмінперсоналу, за умовами оплати віднесених до педагогічного персоналу</t>
  </si>
  <si>
    <t>грн.</t>
  </si>
  <si>
    <t>Кількість суддів апеляційних адміністративних судів</t>
  </si>
  <si>
    <t>Кількість працівників апарату, службовців та інших працівників апеляційних адміністративних судів</t>
  </si>
  <si>
    <t>Кількість справ, що припадає на одного суддю</t>
  </si>
  <si>
    <t>Кількість адміністративних справ</t>
  </si>
  <si>
    <t>шт.</t>
  </si>
  <si>
    <t>Кількість судових рішень які будуть внесені в ЄДРСР</t>
  </si>
  <si>
    <t>тис.шт.</t>
  </si>
  <si>
    <t>Чисельність працівників апарату, службовців та інших працівників</t>
  </si>
  <si>
    <t>Кількість установ, що координуються ДСА України</t>
  </si>
  <si>
    <t>Кількість суддів, що обслуговуються працівниками  ДСА України</t>
  </si>
  <si>
    <t>Кількість транспортних засобів Державної судової адміністрації України</t>
  </si>
  <si>
    <t>Кількість звернень громадян</t>
  </si>
  <si>
    <t>Звернення голів судів та начальників територіальних управлінь</t>
  </si>
  <si>
    <t>Кількість опрацьованої кореспонденції</t>
  </si>
  <si>
    <t>Кількість працівників судів, які підвищують кваліфікацію</t>
  </si>
  <si>
    <t>Середні витрати на реконструкцію та реставрацію 1 кв.м. приміщення суду</t>
  </si>
  <si>
    <t>Середні витрати на підвищення кваліфікації 1 працівника суду</t>
  </si>
  <si>
    <t>Кількість працівників апаратів судів, що знаходяться на статистичному та персональному обліку в ДСА України</t>
  </si>
  <si>
    <t>Кількість ключів електронного цифрового підпису, які будуть закуплені для суддів</t>
  </si>
  <si>
    <t>Кількість судів, які надсилають копії судових рішень</t>
  </si>
  <si>
    <t>Кількість установ, що забезпечується відеоконференцзв’язком</t>
  </si>
  <si>
    <t>Кількість органів суддівського самоврядування</t>
  </si>
  <si>
    <t>Кількість працівників Державної судової адміністрації України, які підвищують кваліфікацію</t>
  </si>
  <si>
    <t>Кількість суддів, що обслуговуються 1-м працівником Державної судової адміністрації</t>
  </si>
  <si>
    <t>Кількість працівників апаратів судів, що обслуговується 1-м працівником Державної судової адміністрації</t>
  </si>
  <si>
    <t>Кількість установ що обслуговуються 1-м працівником Державної судової адміністрації</t>
  </si>
  <si>
    <t>Середні витрати, пов’язані з внесенням судового рішення до ЄДРСР</t>
  </si>
  <si>
    <t>Середні витрати на придбання ключа електронного цифрового підпису для суддів</t>
  </si>
  <si>
    <t>Середні витрати на проведення одного засідання органів суддівського самоврядування</t>
  </si>
  <si>
    <t>Середні витрати на підвищення кваліфікації 1-го працівника Державної судової адміністрації</t>
  </si>
  <si>
    <t>Середні витрати на придбання одного комплекту обладнання для побудови системи відеоконференцзв’язку</t>
  </si>
  <si>
    <t>Частка своєчасно внесених копій судових рішень до Єдиного державного реєстру судових рішень у загальній кількості внесеної інформації</t>
  </si>
  <si>
    <t>Рівень забезпечення суддів ключами електронного цифрового підпису</t>
  </si>
  <si>
    <t>Чисельність суддів апеляційних судів</t>
  </si>
  <si>
    <t>Чисельність працівників апарату та обслуговуючого персоналу</t>
  </si>
  <si>
    <t>Кількість працівників апеляційних судів, які підвищують кваліфікацію</t>
  </si>
  <si>
    <t>Кількість установ апеляційних судів</t>
  </si>
  <si>
    <t>у тому числі, які будуть погашені у поточному році</t>
  </si>
  <si>
    <t>Кількість виконавчих проваджень винесених судами на користь суддів, всього</t>
  </si>
  <si>
    <t>Зобов’язання за виконавчими документами про стягнення коштів на користь суддів, всього</t>
  </si>
  <si>
    <t>у тому числі, які будуть виконані у поточному році</t>
  </si>
  <si>
    <t>Середня вартість позову, який буде задоволений у поточному році</t>
  </si>
  <si>
    <t>Кількість місцевих адміністративних судів</t>
  </si>
  <si>
    <t>Кількість суддів місцевих адміністративних судів</t>
  </si>
  <si>
    <t>Кількість працівників апарату, службовців та інших працівників місцевих адміністративнихсудів</t>
  </si>
  <si>
    <t>Кількість працівників, які підвищують кваліфікацію</t>
  </si>
  <si>
    <t>Середні витрати на підвищення кваліфікації 1 працівника</t>
  </si>
  <si>
    <t>Середні витрати на модернізацію одного модуля програмного продукту</t>
  </si>
  <si>
    <t>Рівень модернізації програмного продукту</t>
  </si>
  <si>
    <t>Всього чисельність ставок/штатних одиниць на 01.01.2013</t>
  </si>
  <si>
    <t>Інформація про виконання результативних показників, що характеризують виконання бюджетної програми</t>
  </si>
  <si>
    <t>Державна судова адміністрація України</t>
  </si>
  <si>
    <t>Організаційне забезпечення діяльності судів та установ судової системи</t>
  </si>
  <si>
    <t>(код програмної класифікації видатків та кредитування бюджету)</t>
  </si>
  <si>
    <t>(назва бюджетної програми)</t>
  </si>
  <si>
    <t>(тис.грн.)</t>
  </si>
  <si>
    <t>№ з/п</t>
  </si>
  <si>
    <t>Показники</t>
  </si>
  <si>
    <t>Джерело інформації</t>
  </si>
  <si>
    <t>Затверджено паспортом бюджетної програми на звітний період</t>
  </si>
  <si>
    <t>Виконано за звітний період</t>
  </si>
  <si>
    <t>Відхилення</t>
  </si>
  <si>
    <t>Затрат</t>
  </si>
  <si>
    <t>Продукту</t>
  </si>
  <si>
    <t>Постанова КМУ №464 від 13.05.2009</t>
  </si>
  <si>
    <t>Звітність</t>
  </si>
  <si>
    <t>Ефективності</t>
  </si>
  <si>
    <t>Якості</t>
  </si>
  <si>
    <t>Розрахунок</t>
  </si>
  <si>
    <t>Протоколи засідань</t>
  </si>
  <si>
    <t>Акт виконаних робіт</t>
  </si>
  <si>
    <t>Загальний облік</t>
  </si>
  <si>
    <t>Здійснення правосуддя місцевими господарськими судами</t>
  </si>
  <si>
    <t>Ууаз Президента України від 12.08.2010 року №811/2010</t>
  </si>
  <si>
    <t>Статистична звітність</t>
  </si>
  <si>
    <t>Наказ ДСА України від 17 січня 2011 року №11</t>
  </si>
  <si>
    <t>Указ президента України від 20 травня 2011 року №591/2011</t>
  </si>
  <si>
    <t>Проектно-кошторисна документація</t>
  </si>
  <si>
    <t>Закон України "Про державну службу"</t>
  </si>
  <si>
    <t>Здійснення правосуддя апеляційними господарськими судами</t>
  </si>
  <si>
    <t>Забезпечення діяльності Вищої кваліфікаційної комісії суддів України</t>
  </si>
  <si>
    <t>Закон України "Про судоустрій і статус суддів"</t>
  </si>
  <si>
    <t>Розпорядження КМУ від 25 жовтня 2010 року №2042-р</t>
  </si>
  <si>
    <t>Статистичні дані</t>
  </si>
  <si>
    <t>Організація практичної підготовки кандидатів на посаду судді, підготовка суддів та працівників апарату судів Національною школою суддів України</t>
  </si>
  <si>
    <t>Штатний розпис</t>
  </si>
  <si>
    <t>Виконання рішень судів на користь суддів</t>
  </si>
  <si>
    <t>Виконавчі провадження</t>
  </si>
  <si>
    <t>Звіти про виплати</t>
  </si>
  <si>
    <t>Здійснення правосуддя апеляційними адміністративними судами</t>
  </si>
  <si>
    <t>Здійснення правосуддя місцевими адміністративними судами</t>
  </si>
  <si>
    <t>Указ Президента України від 16 листопада 2004 року № 1417/2004</t>
  </si>
  <si>
    <t>Закон України "Про судовий збір"</t>
  </si>
  <si>
    <t>Укази Президента України: 1. Указ Президента від 12 серпня 2010 року №811/2010 2.Указ Президента від 20 травня 2011 року №591/2011 3. Указ Президента від 16 листопада 2004 року №1417/2004</t>
  </si>
  <si>
    <t>Укази Президента України: 1. Указ Президента від 12 серпня 2010 року №811/2010 2.Указ Президента від 20 травня 2011 року №591/2011 3. Указ Президента від 16 листопада 2004 року №1417/2004 4. Наказ ДСА України від 17 січня 2011 року №10 5. Наказ ДСА України від 17 січня 2011 року №11 6. Наказ ДСА України від 13 липня 2012 року №83</t>
  </si>
  <si>
    <t>Штатні розписи</t>
  </si>
  <si>
    <t>Постанова КМУ №954 від 22.10.2008</t>
  </si>
  <si>
    <t>1.Закон України "Про судоустрій і статус суддів"; 2.Закон України "Про доступ до судових рішень"; 3. Постанова Кабінету Міністрів України від 25.05.2006 №740 4.Постанова Кабінету Міністрів України від 20.06.2011 №681</t>
  </si>
  <si>
    <t xml:space="preserve">Указ Президента України від 20 травня 2011 року № 591/2011 Указ Президента України від 16 листопада 2004 року № 1417/2004 </t>
  </si>
  <si>
    <t>Закон України " Про державну службу "</t>
  </si>
  <si>
    <t>Наказ ДСА України від 17.01.2011 № 10</t>
  </si>
  <si>
    <t>за 2013 рік</t>
  </si>
  <si>
    <t>Наказ ДСА України від 16.07.2012 року №84</t>
  </si>
  <si>
    <t>Указ Президента України від 20 травня 2011 року № 591/2011</t>
  </si>
  <si>
    <t>Кількість придбаних засобів інформатизації (персональні комп'ютери)</t>
  </si>
  <si>
    <t>Кількість придбаних засобів інформатизації (серверне обладнання)</t>
  </si>
  <si>
    <t>Кількість придбаних засобів інформатизації (оргтехніка)</t>
  </si>
  <si>
    <t>Кількість придбаних засобів інформатизації (системи фіксування судового процесу)</t>
  </si>
  <si>
    <t>Кількість придбаних засобів інформатизації (інша техніка)</t>
  </si>
  <si>
    <t>Кількість комплектів легалізованого програмного забезпечення</t>
  </si>
  <si>
    <t>Кількість приміщень апеляційних загальних судів в яких проведено роботи з капітального ремонту</t>
  </si>
  <si>
    <t>Площа реконструйованих та реставрованих приміщень апеляційних загальних судів</t>
  </si>
  <si>
    <t>Кількість комплектів проектно-кошторисної документації</t>
  </si>
  <si>
    <t>Кількість замінених загороджень</t>
  </si>
  <si>
    <t>Площа побудованих (придбаних) приміщень апеляційних загальних судів</t>
  </si>
  <si>
    <t>Середні витрати на придбання одиниці обладнання та предметів довгострокового користування</t>
  </si>
  <si>
    <t>тис.грн</t>
  </si>
  <si>
    <t>Витрати на утримання однієї установи</t>
  </si>
  <si>
    <t>Середні витрати на підвищення кваліфікації одного працівника суду</t>
  </si>
  <si>
    <t>Середні витрати на придбання одиниці засобу інформатизації (персональні ком'ютери)</t>
  </si>
  <si>
    <t>Середні витрати на придбання одиниці засобу інформатизації (серверне обладнання)</t>
  </si>
  <si>
    <t>Середні витрати на придбання одиниці засобу інформатизації (оргтехніка)</t>
  </si>
  <si>
    <t>Середні витрати на придбання одиниці засобу інформатизації (системи фіксування судового процесу)</t>
  </si>
  <si>
    <t>Середні витрати на придбання одиниці засобу інформатизації (інша техніка)</t>
  </si>
  <si>
    <t>Середні витрати на  1 комплект легалізованого програмного забезпечення</t>
  </si>
  <si>
    <t>Середні витрати на капітальне будівництво (придбання) 1 кв. м. приміщення суду</t>
  </si>
  <si>
    <t>Середні витрати на капітальний ремонт 1 прміщення суду</t>
  </si>
  <si>
    <t>Середні витрати на заміну одного загородження</t>
  </si>
  <si>
    <t>Середні витрати на реконструкцію та реставрацію 1 кв. м. приміщення суду</t>
  </si>
  <si>
    <t>Середні витрати на виготовлення одного комплекту проектно-кошторисної документації</t>
  </si>
  <si>
    <t>Рівень погашення кредиторської заборгованості поточного характеру, зареєстрованої станом на 1 січня 2013 року</t>
  </si>
  <si>
    <t>Рівень погашення кредиторської заборгованості капітального характеру, зареєстрованої станом на 1 січня 2013 року</t>
  </si>
  <si>
    <t>Частка закінчених провадженням справ до їх загальної кількості</t>
  </si>
  <si>
    <t>Частка осіб, які отримали відповідний документ про підвищення кваліфікації</t>
  </si>
  <si>
    <t>Рівень забезпечення працівників судів обладнанням та предметами довгострокового користування</t>
  </si>
  <si>
    <t>Рівень забезпечення суддів та працівників апаратів судів засобами інформатизації (персональні комп'ютери)</t>
  </si>
  <si>
    <t>Рівень забезпечення суддів та працівників апаратів судів засобами інформатизації (серверне обладнання)</t>
  </si>
  <si>
    <t>Рівень забезпечення суддів та працівників апаратів судів засобами інформатизації (оргтехніка)</t>
  </si>
  <si>
    <t>Рівень забезпечення суддів та працівників апаратів судів засобами інформатизації (системи фіксування судового процесу)</t>
  </si>
  <si>
    <t>Рівень забезпечення суддів та працівників апаратів судів засобами інформатизації (інша техніка)</t>
  </si>
  <si>
    <t>Рівень забезпечення судів легалізованим програмним забезпеченням</t>
  </si>
  <si>
    <t>Ступінь будівельної готовності з капітального будівництва (придбання) приміщень апеляційних загальних судів</t>
  </si>
  <si>
    <t>Рівень виконання робіт з капітального ремонту приміщень апеляційних загальних судів</t>
  </si>
  <si>
    <t>Рівень виконання робіт з реконструкції та реставрації приміщень апеляційних загальних судів</t>
  </si>
  <si>
    <t>Рівень виконання робіт із заміни загороджень</t>
  </si>
  <si>
    <t>Рівень готовності проектно-кошторисної документації</t>
  </si>
  <si>
    <t>Наказ ДСА України від 17.01.2011 року №11</t>
  </si>
  <si>
    <t>Наказ ДСА України від 16.07.2012 №84</t>
  </si>
  <si>
    <t>Кількість цивільних справ, скарг, заяв, клопотань тощо, що знаходяться на розгляді у місцевих загальних судах</t>
  </si>
  <si>
    <t>Кількість справ адміністративних правопорушень</t>
  </si>
  <si>
    <t>осіб</t>
  </si>
  <si>
    <t>Площа побудованих (придбаних) приміщень місцевих загальних судів</t>
  </si>
  <si>
    <t>Кількість приміщень місцевих загальних судів в яких проведено роботи з капітального ремонту</t>
  </si>
  <si>
    <t>Площа реконструйованих та реставрованих приміщень місцевих загальних судів</t>
  </si>
  <si>
    <t>Середні витрати на придбання одиниці засобу інформатизації (персональні комп'ютери)</t>
  </si>
  <si>
    <t>Середні витрати на капітальний ремонт 1 приміщення суду</t>
  </si>
  <si>
    <t>Ступінь будівельної готовності з капітального будівництва (придбання) приміщень місцевих загальних судів</t>
  </si>
  <si>
    <t>Рівень виконання робіт з капітального ремонту приміщень місцевих загальнихх судів</t>
  </si>
  <si>
    <t>Рівень виконання робіт з реконструкції та реставрації приміщень місцевих загальних судів</t>
  </si>
  <si>
    <t>Наказ ДСА України від 14 травня 2012 року №52</t>
  </si>
  <si>
    <t>Кількість придбаних засобів інформатизації (система фіксування судового процесу)</t>
  </si>
  <si>
    <t>Кількість приміщень судів, в яких проведено роботи з капітального ремонту</t>
  </si>
  <si>
    <t>Площа реконструйованих та реставрованих приміщень місцевих адміністративних судів</t>
  </si>
  <si>
    <t>Середні витрати на придбання одиниці засобу інформатизації (система фіксування судового процесу)</t>
  </si>
  <si>
    <t>Середні витрати на ремонт 1 приміщення суду</t>
  </si>
  <si>
    <t>Рівень виконання робіт з капітального ремонту приміщень місцевих адміністративних судів</t>
  </si>
  <si>
    <t>Рівень виконання робіт з реконструкції та реставрації приміщень місцевих адміністративних судів</t>
  </si>
  <si>
    <t>Рівень виконання судових проваджень до їх загальної кількості</t>
  </si>
  <si>
    <t>Кількість судів та установ судової влади, які отримують послуги з супроводження системи відеоконференцзвязку</t>
  </si>
  <si>
    <t>Кількість установ судової влади та субєктів владних повноважень, що надсилають інформаційні повідомлення</t>
  </si>
  <si>
    <t xml:space="preserve">Кількість судів та установ судової влади, які забезпечені комплексною системою захисту інформації </t>
  </si>
  <si>
    <t>Кількість комплектів обладнання для побудови комплексної системи захисту інформації (КСЗІ)</t>
  </si>
  <si>
    <t xml:space="preserve">Кількість комплектів обладнання для побудови відеоконференцзв’язку в апеляційних та місцевих судах </t>
  </si>
  <si>
    <t>Кількість засідань органів суддівського самоврядування</t>
  </si>
  <si>
    <t>Кількість внесених інформаційних повідомлень</t>
  </si>
  <si>
    <t>Середні витрати на придбання одного комплекту обладнання для створення комплексної системи захисту інформації (КСЗІ)</t>
  </si>
  <si>
    <t>Середні витрати повязані з внесенням  інформаційного повідомлення</t>
  </si>
  <si>
    <t>Питома вага своєчасно розглянутих звернень громадян, голів судів та начальників територіальних управлінь у їх загальній кількості</t>
  </si>
  <si>
    <t>Рівень забезпечення потреби для проведення засідань органів суддівського самоврядування</t>
  </si>
  <si>
    <t>Рівень забезпечення системами відеоконференцзв’язку апеляційних та місцевих судів</t>
  </si>
  <si>
    <t>Рівень забезпечення судів та установ судової влади комплексними системи захисту інформації</t>
  </si>
  <si>
    <t>Рівень забезпечення своєчасного оприлюднення інформаційних повідомлень</t>
  </si>
  <si>
    <t>Кількість апеляційних адміністративних судів</t>
  </si>
  <si>
    <t>Указ Президента України від 16 листопада 2004 року №1417/2004</t>
  </si>
  <si>
    <t>Площа реконструйованих та реставрованих приміщень апеляційних адміністративних судів</t>
  </si>
  <si>
    <t>Площа побудованих (придбаних) приміщень апеляційних адміністративних судів</t>
  </si>
  <si>
    <t xml:space="preserve">Кількість приміщень апеляційних адміністративних судів, в яких проведено роботи з капітального ремонту </t>
  </si>
  <si>
    <t>Середні витрати на будівництво (придбання) 1 кв. м. приміщення суду</t>
  </si>
  <si>
    <t>Середні витрати на капітальний ремонт 1 приміщення апеляційного адміністративного суду</t>
  </si>
  <si>
    <t>Рівень виконання робіт з капітального ремонту приміщень апеляційних адміністративних судів</t>
  </si>
  <si>
    <t>Рівень виконання робіт з реконструкції та реставрації приміщень апеляційних адміністративних судів</t>
  </si>
  <si>
    <t>Ступінь будівельної готовності з капітального будівництва (придбання) приміщень апеляційних адміністративних судів</t>
  </si>
  <si>
    <t>наказ ДСА України від 16.07.2012 № 84</t>
  </si>
  <si>
    <t>Кількість комплексів легалізованого прогрманого забезпечення</t>
  </si>
  <si>
    <t>Кількість приміщень місцевих господарських судів, в яких проведено роботи з капітального ремонту</t>
  </si>
  <si>
    <t>Площа реконструйованих та реставрованих приміщень місцевих господарських судів</t>
  </si>
  <si>
    <t>Кількість придбаних засобів інформатизації (персональних компютерів)</t>
  </si>
  <si>
    <t>Кількість придбаних засобів інформатизації (серверного обладнання)</t>
  </si>
  <si>
    <t>Кількість придбаних засобів інформатизації (оргтехніки)</t>
  </si>
  <si>
    <t>Кількість придбаних засобів інформатизації (систем фіксування судового процесу)</t>
  </si>
  <si>
    <t>Кількість придбаних засобів інформатизації (іншої техніки)</t>
  </si>
  <si>
    <t>Середні витрати на 1 комплект легалізованого програмного забезпечення</t>
  </si>
  <si>
    <t>Середні витрати на підвищення кваліфікації 1-го працівника суду</t>
  </si>
  <si>
    <t xml:space="preserve">Середні витрати на придбання одиниці засобу інформатизації (персональними компютерами) </t>
  </si>
  <si>
    <t>Середні витрати на придбання одиниці засобу інформації (серверного обладнання)</t>
  </si>
  <si>
    <t>Середні витрати на придбання одиниці засобу інформації (оргтехніки)</t>
  </si>
  <si>
    <t>Середні витрати на придбання одиниці засобу інформації (систем фіксування судового процесу)</t>
  </si>
  <si>
    <t>Середні витрати на придбання одиниці засобу інформації (іншої техніки)</t>
  </si>
  <si>
    <t>Рівень виконання робіт з реконструкції та реставрації  приміщень місцевих господарських  судів</t>
  </si>
  <si>
    <t>Рівень забезпечення суддів та працівників апаратів судів засобами інформації(персональними компютерами)</t>
  </si>
  <si>
    <t>Рівень забезпечення суддів та працівників апаратів судів засобами інформації(серверним обладнанням)</t>
  </si>
  <si>
    <t>Рівень забезпечення суддів та працівників апаратів судів засобами інформації(оргтехніки)</t>
  </si>
  <si>
    <t>Рівень виконання робіт з капітального ремонту  приміщень місцевих господарських  судів</t>
  </si>
  <si>
    <t>Рівень забезпечення судів засобами інформації(систем фіксування судового процесу)</t>
  </si>
  <si>
    <t>Рівень забезпечення суддів та працівників апаратів судів засобами інформації(іншої техніки)</t>
  </si>
  <si>
    <t>Указ Президента України від 12 серпня 2010 року №811/2010</t>
  </si>
  <si>
    <t xml:space="preserve">Наказ ДСА України від 16.07.2012 № 84; </t>
  </si>
  <si>
    <t>Кількість комплексів легалізованого програмного забезпечення</t>
  </si>
  <si>
    <t>Кількість приміщень апеляційних господарських судів, в яких проведено роботи з капітального ремонту</t>
  </si>
  <si>
    <t>Площа реконструйованих та реставрованих приміщень апеляційних господарських судів</t>
  </si>
  <si>
    <t>Площа побудованих (придбаних) приміщень апеляційних господарських судів</t>
  </si>
  <si>
    <t>Середні витрати на будівцицтво (придбання) 1 кв.м. приміщення суду</t>
  </si>
  <si>
    <t xml:space="preserve">Середні витрати на придбання одиниці засобу інформатизації (персональних компютерів) </t>
  </si>
  <si>
    <t>Частка осіб, які отримали відповідний документ  про підвищення кваліфікації</t>
  </si>
  <si>
    <t>Відсоток погашення кредиторської заборгованості капітального характеру, зареєстрованої станом на 1 січня 2013 року</t>
  </si>
  <si>
    <t>Рівень виконання робіт з реконструкції та реставрації приміщень апеляційних господарських судів</t>
  </si>
  <si>
    <t>Рівень забезпечення суддів та працівників апаратів судів засобами інформатизації(персональними компютерами)</t>
  </si>
  <si>
    <t>Рівень забезпечення суддів  засобами інформатизації(серверним обладнанням)</t>
  </si>
  <si>
    <t>Рівень забезпечення суддів та працівників апаратів судів засобами інформатизації(оргтехнікою)</t>
  </si>
  <si>
    <t>Рівень забезпечення суддів та працівників апаратів судів засобами інформатизації(системи фіксування судового процесу)</t>
  </si>
  <si>
    <t>Рівень забезпечення суддів та працівників апаратів судів засобами інформатизації(іншою технікою)</t>
  </si>
  <si>
    <t>Рівень виконання робіт з капітального ремонту  приміщень апеляційних господарських  судів</t>
  </si>
  <si>
    <t>Ступінь будівельної готовності з капітального будівництва (придбан) приміщень апеляційних господарських  судів</t>
  </si>
  <si>
    <t>Площа приміщення відремонтованого приміщення Колегії</t>
  </si>
  <si>
    <t>Кількість придбаних службових жилих приміщень</t>
  </si>
  <si>
    <t>Загальна площа придбаних службових жилих приміщень</t>
  </si>
  <si>
    <t>Кількість модернізованих модулів програмного продукту</t>
  </si>
  <si>
    <t>Кількість проведенних перевірок даних щодо наявності підстав для притягнення судді до дисциплінарної відповідальності, що припадає на одного члена Комісії</t>
  </si>
  <si>
    <t>Середні витрати на капітальний ремонт 1 кв.м. приміщення Комісії</t>
  </si>
  <si>
    <t>Середні витрати на комплект легалізованого програмного забезпечення</t>
  </si>
  <si>
    <t>Середні витрати на придбання 1 службового жилого приміщення</t>
  </si>
  <si>
    <t>Середні витрати на придбання 1 кв.м. службового жилого приміщення</t>
  </si>
  <si>
    <t>Частка розглянутих документів, поданих кандидатами на посаду судді вперше до їх загальної кількості</t>
  </si>
  <si>
    <t>Частка наданих рекомендацій або відмов щодо обрання на посаду судді безстроково до їх загальної кількості</t>
  </si>
  <si>
    <t>Частка розглянутих заяв та повідомлень про дисциплінарну відповідальність суддів місцевих та апеляційних судів до їх загальної кількості</t>
  </si>
  <si>
    <t>Частка забезпечення працівників Комісії обладнанням та предметами довгострокового користування</t>
  </si>
  <si>
    <t>Рівень виконання робіт з капітального ремонту приміщення Комісії</t>
  </si>
  <si>
    <t>Рівень забезпечення Колегії  легалізованим програмним забезпеченням</t>
  </si>
  <si>
    <t>Рівень забезпечення членів Комісії службовими жилими приміщеннями</t>
  </si>
  <si>
    <t>Всього чисельність ставок/штатних одиниць на 01.07.2013</t>
  </si>
  <si>
    <t>Всього чисельність ставок/штатних одиниць на 01.01.2014</t>
  </si>
  <si>
    <t>Кількість осіб, які пройдуть спеціальну підготовку кандидатів на посаду судді</t>
  </si>
  <si>
    <t xml:space="preserve">Кількість осіб, які пройдуть підготовку </t>
  </si>
  <si>
    <t>Кількість комплектів програмного забезпечення , які будуть легалізовані</t>
  </si>
  <si>
    <t>Кількість придбаної компютерної техніки</t>
  </si>
  <si>
    <t>Середні витрати на підготовку 1 кандидата на посаду судді</t>
  </si>
  <si>
    <t>Середні витрати на  легалізацію1 комплекту програмного забезпечення</t>
  </si>
  <si>
    <t xml:space="preserve">Середні витрати на  придбання одиниці засобу інформатизації </t>
  </si>
  <si>
    <t xml:space="preserve">Середні витрати на  придбання одиниці обладнання та предметів довгострокового користування </t>
  </si>
  <si>
    <t>Середні витрати на 1 слухача, який пройде підготовку</t>
  </si>
  <si>
    <t>Відсоток осіб, які одержують відповідний документ про підготовку у загальній кількості осіб, що пройдуть підготовку</t>
  </si>
  <si>
    <t>Рівень забезпечення засобами інформатизації</t>
  </si>
  <si>
    <t>Рівень забезпечення легалізованим програмним забезпеченням</t>
  </si>
  <si>
    <t>Рівень погашення кредиторської заборгованості поточного характеру, яка склалася на 01.01.2013 та зарєестрована в органах ДКСУ</t>
  </si>
  <si>
    <t>фінансової діяльності ДСА України</t>
  </si>
  <si>
    <t>Начальник управління планово -</t>
  </si>
  <si>
    <t>Я. Покотило</t>
  </si>
  <si>
    <t>Здійснення правосуддя апеляційними загальними судами</t>
  </si>
  <si>
    <t>Здійснення правосуддя місцевими загальними судами</t>
  </si>
  <si>
    <t>Додаток 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</si>
</sst>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_ ;[Red]\-#,##0.0\ "/>
    <numFmt numFmtId="174" formatCode="0.0"/>
    <numFmt numFmtId="175" formatCode="#,##0.00_ ;[Red]\-#,##0.00\ 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#,##0_ ;[Red]\-#,##0\ "/>
    <numFmt numFmtId="183" formatCode="#,##0.000_ ;[Red]\-#,##0.000\ 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3"/>
      <name val="Times New Roman"/>
      <family val="1"/>
    </font>
    <font>
      <sz val="8"/>
      <name val="Times New Roman"/>
      <family val="1"/>
    </font>
    <font>
      <b/>
      <i/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1" fillId="0" borderId="10" xfId="0" applyNumberFormat="1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173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vertical="center" wrapText="1"/>
    </xf>
    <xf numFmtId="182" fontId="7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182" fontId="7" fillId="0" borderId="10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82" fontId="7" fillId="0" borderId="12" xfId="0" applyNumberFormat="1" applyFont="1" applyBorder="1" applyAlignment="1">
      <alignment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173" fontId="7" fillId="0" borderId="10" xfId="0" applyNumberFormat="1" applyFont="1" applyBorder="1" applyAlignment="1">
      <alignment vertical="center" wrapText="1"/>
    </xf>
    <xf numFmtId="173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4" fontId="1" fillId="0" borderId="10" xfId="0" applyNumberFormat="1" applyFont="1" applyBorder="1" applyAlignment="1">
      <alignment vertical="center" wrapText="1"/>
    </xf>
    <xf numFmtId="174" fontId="7" fillId="0" borderId="10" xfId="0" applyNumberFormat="1" applyFont="1" applyBorder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2" fontId="1" fillId="0" borderId="14" xfId="0" applyNumberFormat="1" applyFont="1" applyBorder="1" applyAlignment="1">
      <alignment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3"/>
  <sheetViews>
    <sheetView tabSelected="1" zoomScalePageLayoutView="0" workbookViewId="0" topLeftCell="E1">
      <selection activeCell="M1" sqref="M1"/>
    </sheetView>
  </sheetViews>
  <sheetFormatPr defaultColWidth="9.00390625" defaultRowHeight="12.75" outlineLevelRow="2"/>
  <cols>
    <col min="1" max="1" width="3.125" style="3" customWidth="1"/>
    <col min="2" max="2" width="4.00390625" style="3" customWidth="1"/>
    <col min="3" max="3" width="54.625" style="3" customWidth="1"/>
    <col min="4" max="4" width="10.25390625" style="3" customWidth="1"/>
    <col min="5" max="5" width="25.25390625" style="5" customWidth="1"/>
    <col min="6" max="6" width="10.75390625" style="3" customWidth="1"/>
    <col min="7" max="7" width="13.375" style="3" customWidth="1"/>
    <col min="8" max="8" width="9.75390625" style="3" customWidth="1"/>
    <col min="9" max="9" width="10.75390625" style="3" customWidth="1"/>
    <col min="10" max="10" width="13.375" style="3" customWidth="1"/>
    <col min="11" max="11" width="10.125" style="3" customWidth="1"/>
    <col min="12" max="12" width="10.75390625" style="3" customWidth="1"/>
    <col min="13" max="13" width="13.875" style="3" customWidth="1"/>
    <col min="14" max="14" width="10.875" style="3" customWidth="1"/>
    <col min="15" max="15" width="1.25" style="3" customWidth="1"/>
    <col min="16" max="16" width="1.625" style="3" customWidth="1"/>
    <col min="17" max="16384" width="9.125" style="3" customWidth="1"/>
  </cols>
  <sheetData>
    <row r="1" spans="8:13" ht="16.5" customHeight="1">
      <c r="H1" s="97"/>
      <c r="I1" s="97"/>
      <c r="J1" s="97"/>
      <c r="M1" s="3" t="s">
        <v>325</v>
      </c>
    </row>
    <row r="2" spans="2:14" ht="34.5" customHeight="1">
      <c r="B2" s="84" t="s">
        <v>106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6.5" customHeight="1">
      <c r="B3" s="87" t="s">
        <v>107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4" ht="15.75">
      <c r="B4" s="83" t="s">
        <v>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2:14" ht="17.25" customHeight="1">
      <c r="B5" s="88" t="s">
        <v>157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4" ht="34.5" customHeight="1">
      <c r="B6" s="80" t="s">
        <v>20</v>
      </c>
      <c r="C6" s="80"/>
      <c r="D6" s="47"/>
      <c r="E6" s="81" t="s">
        <v>108</v>
      </c>
      <c r="F6" s="81"/>
      <c r="G6" s="81"/>
      <c r="H6" s="81"/>
      <c r="I6" s="81"/>
      <c r="J6" s="81"/>
      <c r="K6" s="81"/>
      <c r="L6" s="81"/>
      <c r="M6" s="81"/>
      <c r="N6" s="81"/>
    </row>
    <row r="7" spans="2:14" ht="21.75" customHeight="1" outlineLevel="1">
      <c r="B7" s="82" t="s">
        <v>109</v>
      </c>
      <c r="C7" s="82"/>
      <c r="E7" s="93" t="s">
        <v>110</v>
      </c>
      <c r="F7" s="93"/>
      <c r="G7" s="93"/>
      <c r="H7" s="93"/>
      <c r="I7" s="93"/>
      <c r="J7" s="93"/>
      <c r="K7" s="93"/>
      <c r="L7" s="93"/>
      <c r="M7" s="93"/>
      <c r="N7" s="93"/>
    </row>
    <row r="8" spans="2:14" ht="21" customHeight="1" outlineLevel="1">
      <c r="B8" s="48"/>
      <c r="L8" s="27"/>
      <c r="M8" s="100" t="s">
        <v>111</v>
      </c>
      <c r="N8" s="100"/>
    </row>
    <row r="9" spans="2:16" ht="45.75" customHeight="1" outlineLevel="1">
      <c r="B9" s="86" t="s">
        <v>112</v>
      </c>
      <c r="C9" s="86" t="s">
        <v>113</v>
      </c>
      <c r="D9" s="86" t="s">
        <v>5</v>
      </c>
      <c r="E9" s="95" t="s">
        <v>114</v>
      </c>
      <c r="F9" s="98" t="s">
        <v>115</v>
      </c>
      <c r="G9" s="98"/>
      <c r="H9" s="98"/>
      <c r="I9" s="98" t="s">
        <v>116</v>
      </c>
      <c r="J9" s="98"/>
      <c r="K9" s="98"/>
      <c r="L9" s="94" t="s">
        <v>117</v>
      </c>
      <c r="M9" s="94"/>
      <c r="N9" s="94"/>
      <c r="O9" s="24"/>
      <c r="P9" s="24"/>
    </row>
    <row r="10" spans="2:16" ht="25.5" outlineLevel="1">
      <c r="B10" s="86"/>
      <c r="C10" s="86"/>
      <c r="D10" s="86"/>
      <c r="E10" s="96"/>
      <c r="F10" s="26" t="s">
        <v>0</v>
      </c>
      <c r="G10" s="26" t="s">
        <v>1</v>
      </c>
      <c r="H10" s="26" t="s">
        <v>2</v>
      </c>
      <c r="I10" s="26" t="s">
        <v>0</v>
      </c>
      <c r="J10" s="26" t="s">
        <v>1</v>
      </c>
      <c r="K10" s="26" t="s">
        <v>2</v>
      </c>
      <c r="L10" s="38" t="s">
        <v>0</v>
      </c>
      <c r="M10" s="38" t="s">
        <v>1</v>
      </c>
      <c r="N10" s="38" t="s">
        <v>2</v>
      </c>
      <c r="O10" s="24"/>
      <c r="P10" s="24"/>
    </row>
    <row r="11" spans="2:16" ht="15.75" outlineLevel="1">
      <c r="B11" s="22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24"/>
      <c r="P11" s="24"/>
    </row>
    <row r="12" spans="2:16" ht="15.75" outlineLevel="1">
      <c r="B12" s="22">
        <v>1</v>
      </c>
      <c r="C12" s="90" t="s">
        <v>118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24"/>
      <c r="P12" s="24"/>
    </row>
    <row r="13" spans="2:14" s="5" customFormat="1" ht="25.5" outlineLevel="1">
      <c r="B13" s="4"/>
      <c r="C13" s="52" t="s">
        <v>63</v>
      </c>
      <c r="D13" s="4" t="s">
        <v>7</v>
      </c>
      <c r="E13" s="4" t="s">
        <v>120</v>
      </c>
      <c r="F13" s="53">
        <v>695</v>
      </c>
      <c r="G13" s="53"/>
      <c r="H13" s="54">
        <f aca="true" t="shared" si="0" ref="H13:H24">F13+G13</f>
        <v>695</v>
      </c>
      <c r="I13" s="53">
        <v>695</v>
      </c>
      <c r="J13" s="53"/>
      <c r="K13" s="54">
        <f aca="true" t="shared" si="1" ref="K13:K24">I13+J13</f>
        <v>695</v>
      </c>
      <c r="L13" s="18">
        <f>I13-F13</f>
        <v>0</v>
      </c>
      <c r="M13" s="18"/>
      <c r="N13" s="55">
        <f>K13-H13</f>
        <v>0</v>
      </c>
    </row>
    <row r="14" spans="2:14" s="5" customFormat="1" ht="120.75" customHeight="1" outlineLevel="1">
      <c r="B14" s="4"/>
      <c r="C14" s="52" t="s">
        <v>64</v>
      </c>
      <c r="D14" s="4" t="s">
        <v>10</v>
      </c>
      <c r="E14" s="4" t="s">
        <v>149</v>
      </c>
      <c r="F14" s="53">
        <v>792</v>
      </c>
      <c r="G14" s="53"/>
      <c r="H14" s="54">
        <f t="shared" si="0"/>
        <v>792</v>
      </c>
      <c r="I14" s="53">
        <v>792</v>
      </c>
      <c r="J14" s="53"/>
      <c r="K14" s="54">
        <f t="shared" si="1"/>
        <v>792</v>
      </c>
      <c r="L14" s="18">
        <f aca="true" t="shared" si="2" ref="L14:L21">I14-F14</f>
        <v>0</v>
      </c>
      <c r="M14" s="18"/>
      <c r="N14" s="55">
        <f aca="true" t="shared" si="3" ref="N14:N24">K14-H14</f>
        <v>0</v>
      </c>
    </row>
    <row r="15" spans="2:14" s="5" customFormat="1" ht="195.75" customHeight="1" outlineLevel="1">
      <c r="B15" s="4"/>
      <c r="C15" s="52" t="s">
        <v>65</v>
      </c>
      <c r="D15" s="4" t="s">
        <v>7</v>
      </c>
      <c r="E15" s="5" t="s">
        <v>150</v>
      </c>
      <c r="F15" s="53">
        <v>8696</v>
      </c>
      <c r="G15" s="53"/>
      <c r="H15" s="54">
        <f t="shared" si="0"/>
        <v>8696</v>
      </c>
      <c r="I15" s="53">
        <v>8041</v>
      </c>
      <c r="J15" s="53"/>
      <c r="K15" s="54">
        <f t="shared" si="1"/>
        <v>8041</v>
      </c>
      <c r="L15" s="18">
        <f t="shared" si="2"/>
        <v>-655</v>
      </c>
      <c r="M15" s="18"/>
      <c r="N15" s="55">
        <f t="shared" si="3"/>
        <v>-655</v>
      </c>
    </row>
    <row r="16" spans="2:14" s="5" customFormat="1" ht="25.5" outlineLevel="1">
      <c r="B16" s="4"/>
      <c r="C16" s="52" t="s">
        <v>73</v>
      </c>
      <c r="D16" s="4" t="s">
        <v>7</v>
      </c>
      <c r="E16" s="4" t="s">
        <v>151</v>
      </c>
      <c r="F16" s="18">
        <v>32265</v>
      </c>
      <c r="G16" s="18"/>
      <c r="H16" s="55">
        <f t="shared" si="0"/>
        <v>32265</v>
      </c>
      <c r="I16" s="18">
        <v>28467</v>
      </c>
      <c r="J16" s="18"/>
      <c r="K16" s="55">
        <f t="shared" si="1"/>
        <v>28467</v>
      </c>
      <c r="L16" s="18">
        <f t="shared" si="2"/>
        <v>-3798</v>
      </c>
      <c r="M16" s="18"/>
      <c r="N16" s="55">
        <f t="shared" si="3"/>
        <v>-3798</v>
      </c>
    </row>
    <row r="17" spans="2:14" s="5" customFormat="1" ht="25.5" outlineLevel="1">
      <c r="B17" s="4"/>
      <c r="C17" s="52" t="s">
        <v>66</v>
      </c>
      <c r="D17" s="4" t="s">
        <v>10</v>
      </c>
      <c r="E17" s="4" t="s">
        <v>152</v>
      </c>
      <c r="F17" s="18">
        <v>26</v>
      </c>
      <c r="G17" s="18"/>
      <c r="H17" s="55">
        <f t="shared" si="0"/>
        <v>26</v>
      </c>
      <c r="I17" s="18">
        <v>26</v>
      </c>
      <c r="J17" s="18"/>
      <c r="K17" s="55">
        <f t="shared" si="1"/>
        <v>26</v>
      </c>
      <c r="L17" s="18">
        <f t="shared" si="2"/>
        <v>0</v>
      </c>
      <c r="M17" s="18"/>
      <c r="N17" s="55">
        <f t="shared" si="3"/>
        <v>0</v>
      </c>
    </row>
    <row r="18" spans="2:14" s="5" customFormat="1" ht="114.75" outlineLevel="1">
      <c r="B18" s="4"/>
      <c r="C18" s="52" t="s">
        <v>74</v>
      </c>
      <c r="D18" s="4" t="s">
        <v>60</v>
      </c>
      <c r="E18" s="5" t="s">
        <v>153</v>
      </c>
      <c r="F18" s="18"/>
      <c r="G18" s="18">
        <v>1410</v>
      </c>
      <c r="H18" s="55">
        <f t="shared" si="0"/>
        <v>1410</v>
      </c>
      <c r="I18" s="18"/>
      <c r="J18" s="18">
        <v>1410</v>
      </c>
      <c r="K18" s="55">
        <f t="shared" si="1"/>
        <v>1410</v>
      </c>
      <c r="L18" s="18"/>
      <c r="M18" s="18">
        <f>J18-G18</f>
        <v>0</v>
      </c>
      <c r="N18" s="55">
        <f t="shared" si="3"/>
        <v>0</v>
      </c>
    </row>
    <row r="19" spans="2:14" s="5" customFormat="1" ht="103.5" customHeight="1" outlineLevel="1">
      <c r="B19" s="4"/>
      <c r="C19" s="52" t="s">
        <v>75</v>
      </c>
      <c r="D19" s="4" t="s">
        <v>10</v>
      </c>
      <c r="E19" s="4" t="s">
        <v>154</v>
      </c>
      <c r="F19" s="18"/>
      <c r="G19" s="18">
        <v>763</v>
      </c>
      <c r="H19" s="55">
        <f t="shared" si="0"/>
        <v>763</v>
      </c>
      <c r="I19" s="18"/>
      <c r="J19" s="18">
        <v>763</v>
      </c>
      <c r="K19" s="55">
        <f t="shared" si="1"/>
        <v>763</v>
      </c>
      <c r="L19" s="18"/>
      <c r="M19" s="18">
        <f>J19-G19</f>
        <v>0</v>
      </c>
      <c r="N19" s="55">
        <f t="shared" si="3"/>
        <v>0</v>
      </c>
    </row>
    <row r="20" spans="2:14" s="5" customFormat="1" ht="12.75" outlineLevel="1">
      <c r="B20" s="4"/>
      <c r="C20" s="52" t="s">
        <v>76</v>
      </c>
      <c r="D20" s="4" t="s">
        <v>10</v>
      </c>
      <c r="E20" s="4" t="s">
        <v>124</v>
      </c>
      <c r="F20" s="18"/>
      <c r="G20" s="18">
        <v>895</v>
      </c>
      <c r="H20" s="55">
        <f t="shared" si="0"/>
        <v>895</v>
      </c>
      <c r="I20" s="18"/>
      <c r="J20" s="18">
        <v>895</v>
      </c>
      <c r="K20" s="55">
        <f t="shared" si="1"/>
        <v>895</v>
      </c>
      <c r="L20" s="18">
        <f t="shared" si="2"/>
        <v>0</v>
      </c>
      <c r="M20" s="18"/>
      <c r="N20" s="55">
        <f t="shared" si="3"/>
        <v>0</v>
      </c>
    </row>
    <row r="21" spans="2:14" s="5" customFormat="1" ht="36" customHeight="1" outlineLevel="1">
      <c r="B21" s="4"/>
      <c r="C21" s="52" t="s">
        <v>77</v>
      </c>
      <c r="D21" s="4" t="s">
        <v>10</v>
      </c>
      <c r="E21" s="4" t="s">
        <v>137</v>
      </c>
      <c r="F21" s="18"/>
      <c r="G21" s="18">
        <v>4</v>
      </c>
      <c r="H21" s="55">
        <f t="shared" si="0"/>
        <v>4</v>
      </c>
      <c r="I21" s="18"/>
      <c r="J21" s="18">
        <v>4</v>
      </c>
      <c r="K21" s="55">
        <f t="shared" si="1"/>
        <v>4</v>
      </c>
      <c r="L21" s="18">
        <f t="shared" si="2"/>
        <v>0</v>
      </c>
      <c r="M21" s="18"/>
      <c r="N21" s="55">
        <f t="shared" si="3"/>
        <v>0</v>
      </c>
    </row>
    <row r="22" spans="2:14" s="5" customFormat="1" ht="27.75" customHeight="1" outlineLevel="1">
      <c r="B22" s="4"/>
      <c r="C22" s="52" t="s">
        <v>224</v>
      </c>
      <c r="D22" s="4" t="s">
        <v>10</v>
      </c>
      <c r="E22" s="4" t="s">
        <v>124</v>
      </c>
      <c r="F22" s="18"/>
      <c r="G22" s="18">
        <v>763</v>
      </c>
      <c r="H22" s="55">
        <f t="shared" si="0"/>
        <v>763</v>
      </c>
      <c r="I22" s="18"/>
      <c r="J22" s="18">
        <v>763</v>
      </c>
      <c r="K22" s="55">
        <f t="shared" si="1"/>
        <v>763</v>
      </c>
      <c r="L22" s="18"/>
      <c r="M22" s="18"/>
      <c r="N22" s="55">
        <f t="shared" si="3"/>
        <v>0</v>
      </c>
    </row>
    <row r="23" spans="2:14" s="5" customFormat="1" ht="30" customHeight="1" outlineLevel="1">
      <c r="B23" s="4"/>
      <c r="C23" s="52" t="s">
        <v>225</v>
      </c>
      <c r="D23" s="4" t="s">
        <v>10</v>
      </c>
      <c r="E23" s="4" t="s">
        <v>124</v>
      </c>
      <c r="F23" s="18"/>
      <c r="G23" s="18">
        <v>1541</v>
      </c>
      <c r="H23" s="55">
        <f t="shared" si="0"/>
        <v>1541</v>
      </c>
      <c r="I23" s="18"/>
      <c r="J23" s="18">
        <v>1541</v>
      </c>
      <c r="K23" s="55">
        <f t="shared" si="1"/>
        <v>1541</v>
      </c>
      <c r="L23" s="18"/>
      <c r="M23" s="18"/>
      <c r="N23" s="55">
        <f t="shared" si="3"/>
        <v>0</v>
      </c>
    </row>
    <row r="24" spans="2:14" s="5" customFormat="1" ht="25.5" outlineLevel="1">
      <c r="B24" s="4"/>
      <c r="C24" s="52" t="s">
        <v>226</v>
      </c>
      <c r="D24" s="4" t="s">
        <v>10</v>
      </c>
      <c r="E24" s="4" t="s">
        <v>124</v>
      </c>
      <c r="F24" s="18"/>
      <c r="G24" s="18">
        <v>792</v>
      </c>
      <c r="H24" s="55">
        <f t="shared" si="0"/>
        <v>792</v>
      </c>
      <c r="I24" s="18"/>
      <c r="J24" s="18"/>
      <c r="K24" s="55">
        <f t="shared" si="1"/>
        <v>0</v>
      </c>
      <c r="L24" s="18"/>
      <c r="M24" s="18">
        <f>J24-G24</f>
        <v>-792</v>
      </c>
      <c r="N24" s="55">
        <f t="shared" si="3"/>
        <v>-792</v>
      </c>
    </row>
    <row r="25" spans="2:14" s="5" customFormat="1" ht="15" customHeight="1" outlineLevel="1">
      <c r="B25" s="22">
        <v>2</v>
      </c>
      <c r="C25" s="90" t="s">
        <v>119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</row>
    <row r="26" spans="2:14" s="5" customFormat="1" ht="12.75" outlineLevel="1">
      <c r="B26" s="4"/>
      <c r="C26" s="52" t="s">
        <v>67</v>
      </c>
      <c r="D26" s="4" t="s">
        <v>10</v>
      </c>
      <c r="E26" s="4" t="s">
        <v>121</v>
      </c>
      <c r="F26" s="56">
        <v>2100</v>
      </c>
      <c r="G26" s="19"/>
      <c r="H26" s="57">
        <f>F26+G26</f>
        <v>2100</v>
      </c>
      <c r="I26" s="58">
        <v>2142</v>
      </c>
      <c r="J26" s="19"/>
      <c r="K26" s="59">
        <f>I26+J26</f>
        <v>2142</v>
      </c>
      <c r="L26" s="18">
        <f>I26-F26</f>
        <v>42</v>
      </c>
      <c r="M26" s="18"/>
      <c r="N26" s="55">
        <f>K26-H26</f>
        <v>42</v>
      </c>
    </row>
    <row r="27" spans="2:14" s="5" customFormat="1" ht="12.75" outlineLevel="1">
      <c r="B27" s="4"/>
      <c r="C27" s="52" t="s">
        <v>68</v>
      </c>
      <c r="D27" s="4" t="s">
        <v>10</v>
      </c>
      <c r="E27" s="4" t="s">
        <v>121</v>
      </c>
      <c r="F27" s="56">
        <v>25500</v>
      </c>
      <c r="G27" s="19"/>
      <c r="H27" s="20">
        <f>F27+G27</f>
        <v>25500</v>
      </c>
      <c r="I27" s="58">
        <v>21706</v>
      </c>
      <c r="J27" s="19"/>
      <c r="K27" s="20">
        <f>I27+J27</f>
        <v>21706</v>
      </c>
      <c r="L27" s="18">
        <f aca="true" t="shared" si="4" ref="L27:L33">I27-F27</f>
        <v>-3794</v>
      </c>
      <c r="M27" s="18"/>
      <c r="N27" s="55">
        <f aca="true" t="shared" si="5" ref="N27:N34">K27-H27</f>
        <v>-3794</v>
      </c>
    </row>
    <row r="28" spans="2:14" s="5" customFormat="1" ht="12.75" outlineLevel="1">
      <c r="B28" s="4"/>
      <c r="C28" s="52" t="s">
        <v>69</v>
      </c>
      <c r="D28" s="4" t="s">
        <v>10</v>
      </c>
      <c r="E28" s="4" t="s">
        <v>121</v>
      </c>
      <c r="F28" s="56">
        <v>50500</v>
      </c>
      <c r="G28" s="19"/>
      <c r="H28" s="20">
        <f>F28+G28</f>
        <v>50500</v>
      </c>
      <c r="I28" s="58">
        <v>47450</v>
      </c>
      <c r="J28" s="19"/>
      <c r="K28" s="20">
        <f>I28+J28</f>
        <v>47450</v>
      </c>
      <c r="L28" s="18">
        <f t="shared" si="4"/>
        <v>-3050</v>
      </c>
      <c r="M28" s="18"/>
      <c r="N28" s="55">
        <f t="shared" si="5"/>
        <v>-3050</v>
      </c>
    </row>
    <row r="29" spans="2:14" s="5" customFormat="1" ht="12.75" outlineLevel="1">
      <c r="B29" s="4"/>
      <c r="C29" s="52" t="s">
        <v>61</v>
      </c>
      <c r="D29" s="4" t="s">
        <v>62</v>
      </c>
      <c r="E29" s="4" t="s">
        <v>127</v>
      </c>
      <c r="F29" s="60"/>
      <c r="G29" s="11">
        <v>7200</v>
      </c>
      <c r="H29" s="61">
        <f aca="true" t="shared" si="6" ref="H29:H34">F29+G29</f>
        <v>7200</v>
      </c>
      <c r="I29" s="62"/>
      <c r="J29" s="11">
        <v>7707</v>
      </c>
      <c r="K29" s="61">
        <f aca="true" t="shared" si="7" ref="K29:K34">I29+J29</f>
        <v>7707</v>
      </c>
      <c r="L29" s="18"/>
      <c r="M29" s="63">
        <f aca="true" t="shared" si="8" ref="M29:M34">J29-G29</f>
        <v>507</v>
      </c>
      <c r="N29" s="64">
        <f t="shared" si="5"/>
        <v>507</v>
      </c>
    </row>
    <row r="30" spans="2:14" s="5" customFormat="1" ht="25.5" outlineLevel="1">
      <c r="B30" s="4"/>
      <c r="C30" s="52" t="s">
        <v>227</v>
      </c>
      <c r="D30" s="4" t="s">
        <v>60</v>
      </c>
      <c r="E30" s="4" t="s">
        <v>121</v>
      </c>
      <c r="F30" s="56"/>
      <c r="G30" s="19">
        <v>792</v>
      </c>
      <c r="H30" s="20">
        <f t="shared" si="6"/>
        <v>792</v>
      </c>
      <c r="I30" s="19"/>
      <c r="J30" s="19"/>
      <c r="K30" s="20">
        <f t="shared" si="7"/>
        <v>0</v>
      </c>
      <c r="L30" s="18"/>
      <c r="M30" s="18">
        <f t="shared" si="8"/>
        <v>-792</v>
      </c>
      <c r="N30" s="55">
        <f t="shared" si="5"/>
        <v>-792</v>
      </c>
    </row>
    <row r="31" spans="2:14" s="5" customFormat="1" ht="25.5" outlineLevel="1">
      <c r="B31" s="4"/>
      <c r="C31" s="52" t="s">
        <v>78</v>
      </c>
      <c r="D31" s="4" t="s">
        <v>7</v>
      </c>
      <c r="E31" s="4" t="s">
        <v>155</v>
      </c>
      <c r="F31" s="56">
        <v>21</v>
      </c>
      <c r="G31" s="19"/>
      <c r="H31" s="20">
        <f t="shared" si="6"/>
        <v>21</v>
      </c>
      <c r="I31" s="58">
        <v>15</v>
      </c>
      <c r="J31" s="19"/>
      <c r="K31" s="20">
        <f t="shared" si="7"/>
        <v>15</v>
      </c>
      <c r="L31" s="18">
        <f t="shared" si="4"/>
        <v>-6</v>
      </c>
      <c r="M31" s="18"/>
      <c r="N31" s="55">
        <f t="shared" si="5"/>
        <v>-6</v>
      </c>
    </row>
    <row r="32" spans="2:14" s="5" customFormat="1" ht="25.5" outlineLevel="1">
      <c r="B32" s="4"/>
      <c r="C32" s="52" t="s">
        <v>228</v>
      </c>
      <c r="D32" s="4" t="s">
        <v>60</v>
      </c>
      <c r="E32" s="4" t="s">
        <v>121</v>
      </c>
      <c r="F32" s="56"/>
      <c r="G32" s="19">
        <v>1048</v>
      </c>
      <c r="H32" s="20">
        <f t="shared" si="6"/>
        <v>1048</v>
      </c>
      <c r="I32" s="58"/>
      <c r="J32" s="19">
        <v>1048</v>
      </c>
      <c r="K32" s="20">
        <f t="shared" si="7"/>
        <v>1048</v>
      </c>
      <c r="L32" s="18">
        <f t="shared" si="4"/>
        <v>0</v>
      </c>
      <c r="M32" s="18"/>
      <c r="N32" s="55">
        <f t="shared" si="5"/>
        <v>0</v>
      </c>
    </row>
    <row r="33" spans="2:14" s="5" customFormat="1" ht="12.75" outlineLevel="1">
      <c r="B33" s="4"/>
      <c r="C33" s="52" t="s">
        <v>229</v>
      </c>
      <c r="D33" s="4" t="s">
        <v>45</v>
      </c>
      <c r="E33" s="4" t="s">
        <v>125</v>
      </c>
      <c r="F33" s="56"/>
      <c r="G33" s="19">
        <v>49</v>
      </c>
      <c r="H33" s="20">
        <f t="shared" si="6"/>
        <v>49</v>
      </c>
      <c r="I33" s="58"/>
      <c r="J33" s="19">
        <v>55</v>
      </c>
      <c r="K33" s="20">
        <f t="shared" si="7"/>
        <v>55</v>
      </c>
      <c r="L33" s="18">
        <f t="shared" si="4"/>
        <v>0</v>
      </c>
      <c r="M33" s="18">
        <v>6</v>
      </c>
      <c r="N33" s="55">
        <f t="shared" si="5"/>
        <v>6</v>
      </c>
    </row>
    <row r="34" spans="2:14" s="5" customFormat="1" ht="12.75" outlineLevel="1">
      <c r="B34" s="4"/>
      <c r="C34" s="52" t="s">
        <v>230</v>
      </c>
      <c r="D34" s="4" t="s">
        <v>10</v>
      </c>
      <c r="E34" s="4" t="s">
        <v>121</v>
      </c>
      <c r="F34" s="56"/>
      <c r="G34" s="19">
        <v>1450</v>
      </c>
      <c r="H34" s="20">
        <f t="shared" si="6"/>
        <v>1450</v>
      </c>
      <c r="I34" s="58"/>
      <c r="J34" s="19">
        <v>1485</v>
      </c>
      <c r="K34" s="20">
        <f t="shared" si="7"/>
        <v>1485</v>
      </c>
      <c r="L34" s="18"/>
      <c r="M34" s="18">
        <f t="shared" si="8"/>
        <v>35</v>
      </c>
      <c r="N34" s="55">
        <f t="shared" si="5"/>
        <v>35</v>
      </c>
    </row>
    <row r="35" spans="2:14" s="5" customFormat="1" ht="15.75" outlineLevel="1">
      <c r="B35" s="22">
        <v>3</v>
      </c>
      <c r="C35" s="89" t="s">
        <v>122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2:14" s="5" customFormat="1" ht="25.5" outlineLevel="1">
      <c r="B36" s="4"/>
      <c r="C36" s="52" t="s">
        <v>79</v>
      </c>
      <c r="D36" s="4" t="s">
        <v>7</v>
      </c>
      <c r="E36" s="4" t="s">
        <v>124</v>
      </c>
      <c r="F36" s="12">
        <v>12.5</v>
      </c>
      <c r="G36" s="12"/>
      <c r="H36" s="13"/>
      <c r="I36" s="12">
        <v>11.6</v>
      </c>
      <c r="J36" s="12"/>
      <c r="K36" s="4"/>
      <c r="L36" s="30">
        <f>I36-F36</f>
        <v>-0.9000000000000004</v>
      </c>
      <c r="M36" s="30"/>
      <c r="N36" s="4"/>
    </row>
    <row r="37" spans="2:14" s="5" customFormat="1" ht="25.5" outlineLevel="1">
      <c r="B37" s="4"/>
      <c r="C37" s="52" t="s">
        <v>80</v>
      </c>
      <c r="D37" s="4" t="s">
        <v>7</v>
      </c>
      <c r="E37" s="4" t="s">
        <v>124</v>
      </c>
      <c r="F37" s="12">
        <v>46.4</v>
      </c>
      <c r="G37" s="12"/>
      <c r="H37" s="13"/>
      <c r="I37" s="12">
        <v>41</v>
      </c>
      <c r="J37" s="12"/>
      <c r="K37" s="4"/>
      <c r="L37" s="30">
        <f aca="true" t="shared" si="9" ref="L37:M45">I37-F37</f>
        <v>-5.399999999999999</v>
      </c>
      <c r="M37" s="30"/>
      <c r="N37" s="4"/>
    </row>
    <row r="38" spans="2:14" s="5" customFormat="1" ht="25.5" outlineLevel="1">
      <c r="B38" s="4"/>
      <c r="C38" s="52" t="s">
        <v>81</v>
      </c>
      <c r="D38" s="4" t="s">
        <v>10</v>
      </c>
      <c r="E38" s="4" t="s">
        <v>124</v>
      </c>
      <c r="F38" s="12">
        <v>1.1</v>
      </c>
      <c r="G38" s="12"/>
      <c r="H38" s="13"/>
      <c r="I38" s="12">
        <v>1.1</v>
      </c>
      <c r="J38" s="12"/>
      <c r="K38" s="4"/>
      <c r="L38" s="30">
        <f t="shared" si="9"/>
        <v>0</v>
      </c>
      <c r="M38" s="30"/>
      <c r="N38" s="4"/>
    </row>
    <row r="39" spans="2:14" s="5" customFormat="1" ht="25.5" outlineLevel="1">
      <c r="B39" s="4"/>
      <c r="C39" s="52" t="s">
        <v>82</v>
      </c>
      <c r="D39" s="4" t="s">
        <v>55</v>
      </c>
      <c r="E39" s="4" t="s">
        <v>124</v>
      </c>
      <c r="F39" s="12"/>
      <c r="G39" s="12">
        <v>3</v>
      </c>
      <c r="H39" s="13"/>
      <c r="I39" s="12"/>
      <c r="J39" s="12">
        <v>2.8</v>
      </c>
      <c r="K39" s="4"/>
      <c r="L39" s="30"/>
      <c r="M39" s="30">
        <f t="shared" si="9"/>
        <v>-0.20000000000000018</v>
      </c>
      <c r="N39" s="4"/>
    </row>
    <row r="40" spans="2:14" s="5" customFormat="1" ht="25.5" outlineLevel="1">
      <c r="B40" s="4"/>
      <c r="C40" s="52" t="s">
        <v>83</v>
      </c>
      <c r="D40" s="4" t="s">
        <v>55</v>
      </c>
      <c r="E40" s="4" t="s">
        <v>124</v>
      </c>
      <c r="F40" s="12"/>
      <c r="G40" s="12">
        <v>20</v>
      </c>
      <c r="H40" s="13"/>
      <c r="I40" s="12"/>
      <c r="J40" s="12">
        <v>20</v>
      </c>
      <c r="K40" s="4"/>
      <c r="L40" s="30"/>
      <c r="M40" s="30">
        <f t="shared" si="9"/>
        <v>0</v>
      </c>
      <c r="N40" s="4"/>
    </row>
    <row r="41" spans="2:14" s="5" customFormat="1" ht="25.5" outlineLevel="1">
      <c r="B41" s="4"/>
      <c r="C41" s="52" t="s">
        <v>231</v>
      </c>
      <c r="D41" s="4" t="s">
        <v>3</v>
      </c>
      <c r="E41" s="4" t="s">
        <v>124</v>
      </c>
      <c r="F41" s="12"/>
      <c r="G41" s="12">
        <v>2.5</v>
      </c>
      <c r="H41" s="13"/>
      <c r="I41" s="12"/>
      <c r="J41" s="12"/>
      <c r="K41" s="4"/>
      <c r="L41" s="30"/>
      <c r="M41" s="30">
        <f t="shared" si="9"/>
        <v>-2.5</v>
      </c>
      <c r="N41" s="4"/>
    </row>
    <row r="42" spans="2:14" s="5" customFormat="1" ht="25.5" outlineLevel="1">
      <c r="B42" s="4"/>
      <c r="C42" s="52" t="s">
        <v>84</v>
      </c>
      <c r="D42" s="4" t="s">
        <v>3</v>
      </c>
      <c r="E42" s="4" t="s">
        <v>124</v>
      </c>
      <c r="F42" s="12"/>
      <c r="G42" s="12">
        <v>6.3</v>
      </c>
      <c r="H42" s="13"/>
      <c r="I42" s="12"/>
      <c r="J42" s="12">
        <v>3.7</v>
      </c>
      <c r="K42" s="4"/>
      <c r="L42" s="30">
        <f t="shared" si="9"/>
        <v>0</v>
      </c>
      <c r="M42" s="30">
        <f>J42-G42</f>
        <v>-2.5999999999999996</v>
      </c>
      <c r="N42" s="4"/>
    </row>
    <row r="43" spans="2:14" s="5" customFormat="1" ht="25.5" outlineLevel="1">
      <c r="B43" s="4"/>
      <c r="C43" s="52" t="s">
        <v>85</v>
      </c>
      <c r="D43" s="4" t="s">
        <v>3</v>
      </c>
      <c r="E43" s="4" t="s">
        <v>124</v>
      </c>
      <c r="F43" s="12">
        <v>1.2</v>
      </c>
      <c r="G43" s="12"/>
      <c r="H43" s="13"/>
      <c r="I43" s="12">
        <v>1.2</v>
      </c>
      <c r="J43" s="12"/>
      <c r="K43" s="4"/>
      <c r="L43" s="30">
        <f t="shared" si="9"/>
        <v>0</v>
      </c>
      <c r="M43" s="30"/>
      <c r="N43" s="4"/>
    </row>
    <row r="44" spans="2:14" s="5" customFormat="1" ht="25.5" outlineLevel="1">
      <c r="B44" s="4"/>
      <c r="C44" s="52" t="s">
        <v>86</v>
      </c>
      <c r="D44" s="4" t="s">
        <v>3</v>
      </c>
      <c r="E44" s="4" t="s">
        <v>124</v>
      </c>
      <c r="F44" s="12"/>
      <c r="G44" s="12">
        <v>48.2</v>
      </c>
      <c r="H44" s="13"/>
      <c r="I44" s="12"/>
      <c r="J44" s="12">
        <v>48.2</v>
      </c>
      <c r="K44" s="4"/>
      <c r="L44" s="30">
        <f t="shared" si="9"/>
        <v>0</v>
      </c>
      <c r="M44" s="30"/>
      <c r="N44" s="4"/>
    </row>
    <row r="45" spans="2:14" s="5" customFormat="1" ht="25.5" outlineLevel="1">
      <c r="B45" s="4"/>
      <c r="C45" s="52" t="s">
        <v>232</v>
      </c>
      <c r="D45" s="4" t="s">
        <v>55</v>
      </c>
      <c r="E45" s="4" t="s">
        <v>124</v>
      </c>
      <c r="F45" s="12"/>
      <c r="G45" s="12">
        <v>69</v>
      </c>
      <c r="H45" s="13"/>
      <c r="I45" s="12"/>
      <c r="J45" s="12">
        <v>67.3</v>
      </c>
      <c r="K45" s="4"/>
      <c r="L45" s="30"/>
      <c r="M45" s="30">
        <f t="shared" si="9"/>
        <v>-1.7000000000000028</v>
      </c>
      <c r="N45" s="4"/>
    </row>
    <row r="46" spans="2:14" s="5" customFormat="1" ht="15.75" outlineLevel="1">
      <c r="B46" s="22">
        <v>4</v>
      </c>
      <c r="C46" s="89" t="s">
        <v>123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2:14" s="5" customFormat="1" ht="38.25" outlineLevel="1">
      <c r="B47" s="4"/>
      <c r="C47" s="52" t="s">
        <v>233</v>
      </c>
      <c r="D47" s="4" t="s">
        <v>18</v>
      </c>
      <c r="E47" s="4" t="s">
        <v>124</v>
      </c>
      <c r="F47" s="9">
        <v>100</v>
      </c>
      <c r="G47" s="9"/>
      <c r="H47" s="10"/>
      <c r="I47" s="9">
        <v>100</v>
      </c>
      <c r="J47" s="9"/>
      <c r="K47" s="4"/>
      <c r="L47" s="18">
        <f>I47-F47</f>
        <v>0</v>
      </c>
      <c r="M47" s="18"/>
      <c r="N47" s="18"/>
    </row>
    <row r="48" spans="2:14" s="5" customFormat="1" ht="25.5" outlineLevel="1">
      <c r="B48" s="4"/>
      <c r="C48" s="52" t="s">
        <v>234</v>
      </c>
      <c r="D48" s="4" t="s">
        <v>18</v>
      </c>
      <c r="E48" s="4" t="s">
        <v>125</v>
      </c>
      <c r="F48" s="9"/>
      <c r="G48" s="12">
        <v>95.6</v>
      </c>
      <c r="H48" s="10"/>
      <c r="I48" s="9"/>
      <c r="J48" s="9">
        <v>100</v>
      </c>
      <c r="K48" s="4"/>
      <c r="L48" s="18">
        <f>I48-F48</f>
        <v>0</v>
      </c>
      <c r="M48" s="63">
        <v>4.4</v>
      </c>
      <c r="N48" s="18"/>
    </row>
    <row r="49" spans="2:14" s="5" customFormat="1" ht="25.5" outlineLevel="1">
      <c r="B49" s="4"/>
      <c r="C49" s="52" t="s">
        <v>235</v>
      </c>
      <c r="D49" s="4" t="s">
        <v>18</v>
      </c>
      <c r="E49" s="4" t="s">
        <v>126</v>
      </c>
      <c r="F49" s="9"/>
      <c r="G49" s="65">
        <v>62.3</v>
      </c>
      <c r="H49" s="66"/>
      <c r="I49" s="65"/>
      <c r="J49" s="65">
        <v>62.3</v>
      </c>
      <c r="K49" s="67"/>
      <c r="L49" s="49">
        <f>I49-F49</f>
        <v>0</v>
      </c>
      <c r="M49" s="18"/>
      <c r="N49" s="18"/>
    </row>
    <row r="50" spans="2:14" s="5" customFormat="1" ht="38.25" outlineLevel="1">
      <c r="B50" s="4"/>
      <c r="C50" s="52" t="s">
        <v>87</v>
      </c>
      <c r="D50" s="4" t="s">
        <v>18</v>
      </c>
      <c r="E50" s="4" t="s">
        <v>121</v>
      </c>
      <c r="F50" s="9"/>
      <c r="G50" s="9">
        <v>100</v>
      </c>
      <c r="H50" s="10"/>
      <c r="I50" s="9"/>
      <c r="J50" s="9">
        <v>100</v>
      </c>
      <c r="K50" s="4"/>
      <c r="L50" s="18"/>
      <c r="M50" s="18">
        <f>J50-G50</f>
        <v>0</v>
      </c>
      <c r="N50" s="18"/>
    </row>
    <row r="51" spans="2:14" s="5" customFormat="1" ht="25.5" outlineLevel="1">
      <c r="B51" s="4"/>
      <c r="C51" s="52" t="s">
        <v>88</v>
      </c>
      <c r="D51" s="4" t="s">
        <v>18</v>
      </c>
      <c r="E51" s="4" t="s">
        <v>121</v>
      </c>
      <c r="F51" s="9"/>
      <c r="G51" s="9">
        <v>100</v>
      </c>
      <c r="H51" s="10"/>
      <c r="I51" s="9"/>
      <c r="J51" s="9">
        <v>100</v>
      </c>
      <c r="K51" s="4"/>
      <c r="L51" s="18"/>
      <c r="M51" s="18">
        <f>J51-G51</f>
        <v>0</v>
      </c>
      <c r="N51" s="18"/>
    </row>
    <row r="52" spans="2:14" s="5" customFormat="1" ht="25.5" outlineLevel="1">
      <c r="B52" s="4"/>
      <c r="C52" s="52" t="s">
        <v>189</v>
      </c>
      <c r="D52" s="4" t="s">
        <v>18</v>
      </c>
      <c r="E52" s="4" t="s">
        <v>121</v>
      </c>
      <c r="F52" s="65">
        <v>100</v>
      </c>
      <c r="G52" s="65"/>
      <c r="H52" s="66"/>
      <c r="I52" s="65">
        <v>71.4</v>
      </c>
      <c r="J52" s="65"/>
      <c r="K52" s="67"/>
      <c r="L52" s="49">
        <f>I52-F52</f>
        <v>-28.599999999999994</v>
      </c>
      <c r="M52" s="49">
        <f>J52-G52</f>
        <v>0</v>
      </c>
      <c r="N52" s="18"/>
    </row>
    <row r="53" spans="2:14" s="5" customFormat="1" ht="25.5" outlineLevel="1">
      <c r="B53" s="4"/>
      <c r="C53" s="52" t="s">
        <v>236</v>
      </c>
      <c r="D53" s="4" t="s">
        <v>18</v>
      </c>
      <c r="E53" s="4" t="s">
        <v>121</v>
      </c>
      <c r="F53" s="9"/>
      <c r="G53" s="9">
        <v>100</v>
      </c>
      <c r="H53" s="10"/>
      <c r="I53" s="9"/>
      <c r="J53" s="9"/>
      <c r="K53" s="4"/>
      <c r="L53" s="18"/>
      <c r="M53" s="18">
        <f>J53-G53</f>
        <v>-100</v>
      </c>
      <c r="N53" s="18"/>
    </row>
    <row r="54" spans="2:14" s="5" customFormat="1" ht="25.5" outlineLevel="1">
      <c r="B54" s="4"/>
      <c r="C54" s="52" t="s">
        <v>186</v>
      </c>
      <c r="D54" s="4" t="s">
        <v>18</v>
      </c>
      <c r="E54" s="4" t="s">
        <v>121</v>
      </c>
      <c r="F54" s="65">
        <v>100</v>
      </c>
      <c r="G54" s="65"/>
      <c r="H54" s="66"/>
      <c r="I54" s="65">
        <v>97.8</v>
      </c>
      <c r="J54" s="65"/>
      <c r="K54" s="67"/>
      <c r="L54" s="49">
        <f>I54-F54</f>
        <v>-2.200000000000003</v>
      </c>
      <c r="M54" s="49">
        <f>J54-G54</f>
        <v>0</v>
      </c>
      <c r="N54" s="49"/>
    </row>
    <row r="55" spans="1:14" s="28" customFormat="1" ht="28.5" customHeight="1" outlineLevel="1">
      <c r="A55" s="5"/>
      <c r="B55" s="4"/>
      <c r="C55" s="52" t="s">
        <v>237</v>
      </c>
      <c r="D55" s="4" t="s">
        <v>18</v>
      </c>
      <c r="E55" s="4" t="s">
        <v>121</v>
      </c>
      <c r="F55" s="9"/>
      <c r="G55" s="65">
        <v>100</v>
      </c>
      <c r="H55" s="65"/>
      <c r="I55" s="65"/>
      <c r="J55" s="65">
        <v>100</v>
      </c>
      <c r="K55" s="4"/>
      <c r="L55" s="4"/>
      <c r="M55" s="4"/>
      <c r="N55" s="4"/>
    </row>
    <row r="56" spans="3:10" s="28" customFormat="1" ht="15" customHeight="1">
      <c r="C56" s="31"/>
      <c r="E56" s="45"/>
      <c r="F56" s="32"/>
      <c r="G56" s="33"/>
      <c r="H56" s="32"/>
      <c r="I56" s="34"/>
      <c r="J56" s="33"/>
    </row>
    <row r="57" spans="2:14" s="28" customFormat="1" ht="34.5" customHeight="1" outlineLevel="1">
      <c r="B57" s="84" t="s">
        <v>106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s="28" customFormat="1" ht="17.25" customHeight="1" outlineLevel="1">
      <c r="B58" s="87" t="s">
        <v>107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2:14" s="28" customFormat="1" ht="17.25" customHeight="1" outlineLevel="1">
      <c r="B59" s="83" t="s">
        <v>4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2:14" s="28" customFormat="1" ht="17.25" customHeight="1" outlineLevel="1">
      <c r="B60" s="88" t="s">
        <v>157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 s="28" customFormat="1" ht="34.5" customHeight="1">
      <c r="B61" s="80" t="s">
        <v>21</v>
      </c>
      <c r="C61" s="80"/>
      <c r="D61" s="47"/>
      <c r="E61" s="81" t="s">
        <v>128</v>
      </c>
      <c r="F61" s="81"/>
      <c r="G61" s="81"/>
      <c r="H61" s="81"/>
      <c r="I61" s="81"/>
      <c r="J61" s="81"/>
      <c r="K61" s="81"/>
      <c r="L61" s="81"/>
      <c r="M61" s="81"/>
      <c r="N61" s="81"/>
    </row>
    <row r="62" spans="2:14" s="28" customFormat="1" ht="21.75" customHeight="1" outlineLevel="1">
      <c r="B62" s="82" t="s">
        <v>109</v>
      </c>
      <c r="C62" s="82"/>
      <c r="D62" s="3"/>
      <c r="E62" s="93" t="s">
        <v>110</v>
      </c>
      <c r="F62" s="93"/>
      <c r="G62" s="93"/>
      <c r="H62" s="93"/>
      <c r="I62" s="93"/>
      <c r="J62" s="93"/>
      <c r="K62" s="93"/>
      <c r="L62" s="93"/>
      <c r="M62" s="93"/>
      <c r="N62" s="93"/>
    </row>
    <row r="63" spans="2:14" s="28" customFormat="1" ht="17.25" customHeight="1" outlineLevel="1">
      <c r="B63" s="48"/>
      <c r="C63" s="3"/>
      <c r="D63" s="3"/>
      <c r="E63" s="5"/>
      <c r="F63" s="3"/>
      <c r="G63" s="3"/>
      <c r="H63" s="3"/>
      <c r="I63" s="3"/>
      <c r="J63" s="3"/>
      <c r="K63" s="3"/>
      <c r="L63" s="27"/>
      <c r="M63" s="85" t="s">
        <v>111</v>
      </c>
      <c r="N63" s="85"/>
    </row>
    <row r="64" spans="2:14" s="28" customFormat="1" ht="42.75" customHeight="1" outlineLevel="1">
      <c r="B64" s="86" t="s">
        <v>112</v>
      </c>
      <c r="C64" s="86" t="s">
        <v>113</v>
      </c>
      <c r="D64" s="86" t="s">
        <v>5</v>
      </c>
      <c r="E64" s="95" t="s">
        <v>114</v>
      </c>
      <c r="F64" s="94" t="s">
        <v>115</v>
      </c>
      <c r="G64" s="94"/>
      <c r="H64" s="94"/>
      <c r="I64" s="94" t="s">
        <v>116</v>
      </c>
      <c r="J64" s="94"/>
      <c r="K64" s="94"/>
      <c r="L64" s="94" t="s">
        <v>117</v>
      </c>
      <c r="M64" s="94"/>
      <c r="N64" s="94"/>
    </row>
    <row r="65" spans="2:14" s="28" customFormat="1" ht="32.25" customHeight="1" outlineLevel="1">
      <c r="B65" s="86"/>
      <c r="C65" s="86"/>
      <c r="D65" s="86"/>
      <c r="E65" s="96"/>
      <c r="F65" s="38" t="s">
        <v>0</v>
      </c>
      <c r="G65" s="38" t="s">
        <v>1</v>
      </c>
      <c r="H65" s="38" t="s">
        <v>2</v>
      </c>
      <c r="I65" s="38" t="s">
        <v>0</v>
      </c>
      <c r="J65" s="38" t="s">
        <v>1</v>
      </c>
      <c r="K65" s="38" t="s">
        <v>2</v>
      </c>
      <c r="L65" s="38" t="s">
        <v>0</v>
      </c>
      <c r="M65" s="38" t="s">
        <v>1</v>
      </c>
      <c r="N65" s="38" t="s">
        <v>2</v>
      </c>
    </row>
    <row r="66" spans="2:14" ht="15.75" outlineLevel="1">
      <c r="B66" s="22">
        <v>1</v>
      </c>
      <c r="C66" s="90" t="s">
        <v>118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2"/>
    </row>
    <row r="67" spans="2:14" s="6" customFormat="1" ht="45" customHeight="1" outlineLevel="1">
      <c r="B67" s="37"/>
      <c r="C67" s="1" t="s">
        <v>35</v>
      </c>
      <c r="D67" s="4" t="s">
        <v>10</v>
      </c>
      <c r="E67" s="4" t="s">
        <v>129</v>
      </c>
      <c r="F67" s="16">
        <v>27</v>
      </c>
      <c r="G67" s="16"/>
      <c r="H67" s="17">
        <f>F67+G67</f>
        <v>27</v>
      </c>
      <c r="I67" s="16">
        <v>27</v>
      </c>
      <c r="J67" s="16"/>
      <c r="K67" s="17">
        <f>I67+J67</f>
        <v>27</v>
      </c>
      <c r="L67" s="9">
        <f>I67-F67</f>
        <v>0</v>
      </c>
      <c r="M67" s="9"/>
      <c r="N67" s="10">
        <f>K67-H67</f>
        <v>0</v>
      </c>
    </row>
    <row r="68" spans="2:14" s="6" customFormat="1" ht="25.5" outlineLevel="1">
      <c r="B68" s="37"/>
      <c r="C68" s="1" t="s">
        <v>36</v>
      </c>
      <c r="D68" s="4" t="s">
        <v>7</v>
      </c>
      <c r="E68" s="4" t="s">
        <v>156</v>
      </c>
      <c r="F68" s="16">
        <v>760</v>
      </c>
      <c r="G68" s="16"/>
      <c r="H68" s="17">
        <f>F68+G68</f>
        <v>760</v>
      </c>
      <c r="I68" s="16">
        <v>715</v>
      </c>
      <c r="J68" s="16"/>
      <c r="K68" s="17">
        <f>I68+J68</f>
        <v>715</v>
      </c>
      <c r="L68" s="9">
        <f>I68-F68</f>
        <v>-45</v>
      </c>
      <c r="M68" s="9"/>
      <c r="N68" s="10">
        <f>K68-H68</f>
        <v>-45</v>
      </c>
    </row>
    <row r="69" spans="2:14" s="6" customFormat="1" ht="32.25" customHeight="1" outlineLevel="1">
      <c r="B69" s="37"/>
      <c r="C69" s="1" t="s">
        <v>37</v>
      </c>
      <c r="D69" s="4" t="s">
        <v>7</v>
      </c>
      <c r="E69" s="4" t="s">
        <v>248</v>
      </c>
      <c r="F69" s="16">
        <v>2907</v>
      </c>
      <c r="G69" s="16"/>
      <c r="H69" s="17">
        <f>F69+G69</f>
        <v>2907</v>
      </c>
      <c r="I69" s="16">
        <v>2268</v>
      </c>
      <c r="J69" s="16"/>
      <c r="K69" s="17">
        <f>I69+J69</f>
        <v>2268</v>
      </c>
      <c r="L69" s="9">
        <f>I69-F69</f>
        <v>-639</v>
      </c>
      <c r="M69" s="9"/>
      <c r="N69" s="10">
        <f>K69-H69</f>
        <v>-639</v>
      </c>
    </row>
    <row r="70" spans="2:14" s="6" customFormat="1" ht="15.75" outlineLevel="1">
      <c r="B70" s="22">
        <v>2</v>
      </c>
      <c r="C70" s="90" t="s">
        <v>119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2"/>
    </row>
    <row r="71" spans="2:14" s="6" customFormat="1" ht="15" outlineLevel="1">
      <c r="B71" s="37"/>
      <c r="C71" s="1" t="s">
        <v>34</v>
      </c>
      <c r="D71" s="4" t="s">
        <v>10</v>
      </c>
      <c r="E71" s="4" t="s">
        <v>130</v>
      </c>
      <c r="F71" s="19">
        <v>170748</v>
      </c>
      <c r="G71" s="19"/>
      <c r="H71" s="20">
        <f aca="true" t="shared" si="10" ref="H71:H81">F71+G71</f>
        <v>170748</v>
      </c>
      <c r="I71" s="19">
        <v>113752</v>
      </c>
      <c r="J71" s="19"/>
      <c r="K71" s="20">
        <f aca="true" t="shared" si="11" ref="K71:K81">I71+J71</f>
        <v>113752</v>
      </c>
      <c r="L71" s="9">
        <f>I71-F71</f>
        <v>-56996</v>
      </c>
      <c r="M71" s="9"/>
      <c r="N71" s="10">
        <f aca="true" t="shared" si="12" ref="N71:N81">K71-H71</f>
        <v>-56996</v>
      </c>
    </row>
    <row r="72" spans="2:14" s="6" customFormat="1" ht="25.5" outlineLevel="1">
      <c r="B72" s="37"/>
      <c r="C72" s="1" t="s">
        <v>70</v>
      </c>
      <c r="D72" s="4" t="s">
        <v>7</v>
      </c>
      <c r="E72" s="4" t="s">
        <v>134</v>
      </c>
      <c r="F72" s="19"/>
      <c r="G72" s="19">
        <v>22</v>
      </c>
      <c r="H72" s="20">
        <f t="shared" si="10"/>
        <v>22</v>
      </c>
      <c r="I72" s="19"/>
      <c r="J72" s="19">
        <v>17</v>
      </c>
      <c r="K72" s="20">
        <f t="shared" si="11"/>
        <v>17</v>
      </c>
      <c r="L72" s="9">
        <f>I72-F72</f>
        <v>0</v>
      </c>
      <c r="M72" s="9">
        <f aca="true" t="shared" si="13" ref="M72:M81">J72-G72</f>
        <v>-5</v>
      </c>
      <c r="N72" s="10">
        <f t="shared" si="12"/>
        <v>-5</v>
      </c>
    </row>
    <row r="73" spans="2:14" s="6" customFormat="1" ht="25.5" outlineLevel="1">
      <c r="B73" s="37"/>
      <c r="C73" s="1" t="s">
        <v>13</v>
      </c>
      <c r="D73" s="4" t="s">
        <v>10</v>
      </c>
      <c r="E73" s="68" t="s">
        <v>121</v>
      </c>
      <c r="F73" s="19"/>
      <c r="G73" s="19">
        <v>490</v>
      </c>
      <c r="H73" s="20">
        <f t="shared" si="10"/>
        <v>490</v>
      </c>
      <c r="I73" s="19"/>
      <c r="J73" s="19">
        <v>201</v>
      </c>
      <c r="K73" s="20">
        <f t="shared" si="11"/>
        <v>201</v>
      </c>
      <c r="L73" s="9"/>
      <c r="M73" s="9">
        <f t="shared" si="13"/>
        <v>-289</v>
      </c>
      <c r="N73" s="10">
        <f t="shared" si="12"/>
        <v>-289</v>
      </c>
    </row>
    <row r="74" spans="2:14" s="6" customFormat="1" ht="15" outlineLevel="1">
      <c r="B74" s="37"/>
      <c r="C74" s="1" t="s">
        <v>249</v>
      </c>
      <c r="D74" s="4" t="s">
        <v>10</v>
      </c>
      <c r="E74" s="4" t="s">
        <v>121</v>
      </c>
      <c r="F74" s="19"/>
      <c r="G74" s="19">
        <v>418</v>
      </c>
      <c r="H74" s="20">
        <f t="shared" si="10"/>
        <v>418</v>
      </c>
      <c r="I74" s="19"/>
      <c r="J74" s="19">
        <v>297</v>
      </c>
      <c r="K74" s="20">
        <f t="shared" si="11"/>
        <v>297</v>
      </c>
      <c r="L74" s="9"/>
      <c r="M74" s="9">
        <f t="shared" si="13"/>
        <v>-121</v>
      </c>
      <c r="N74" s="10">
        <f t="shared" si="12"/>
        <v>-121</v>
      </c>
    </row>
    <row r="75" spans="2:14" s="6" customFormat="1" ht="25.5" outlineLevel="1">
      <c r="B75" s="37"/>
      <c r="C75" s="1" t="s">
        <v>250</v>
      </c>
      <c r="D75" s="4" t="s">
        <v>19</v>
      </c>
      <c r="E75" s="4" t="s">
        <v>133</v>
      </c>
      <c r="F75" s="11"/>
      <c r="G75" s="11">
        <v>8</v>
      </c>
      <c r="H75" s="61">
        <f t="shared" si="10"/>
        <v>8</v>
      </c>
      <c r="I75" s="11"/>
      <c r="J75" s="11">
        <v>8</v>
      </c>
      <c r="K75" s="61">
        <f t="shared" si="11"/>
        <v>8</v>
      </c>
      <c r="L75" s="9"/>
      <c r="M75" s="9">
        <f t="shared" si="13"/>
        <v>0</v>
      </c>
      <c r="N75" s="10">
        <f t="shared" si="12"/>
        <v>0</v>
      </c>
    </row>
    <row r="76" spans="2:14" s="6" customFormat="1" ht="25.5" outlineLevel="1">
      <c r="B76" s="37"/>
      <c r="C76" s="1" t="s">
        <v>251</v>
      </c>
      <c r="D76" s="4" t="s">
        <v>19</v>
      </c>
      <c r="E76" s="4" t="s">
        <v>133</v>
      </c>
      <c r="F76" s="11"/>
      <c r="G76" s="11">
        <v>1610.4</v>
      </c>
      <c r="H76" s="61">
        <f t="shared" si="10"/>
        <v>1610.4</v>
      </c>
      <c r="I76" s="11"/>
      <c r="J76" s="11">
        <v>1610.4</v>
      </c>
      <c r="K76" s="61">
        <f t="shared" si="11"/>
        <v>1610.4</v>
      </c>
      <c r="L76" s="9">
        <f>I76-F76</f>
        <v>0</v>
      </c>
      <c r="M76" s="9">
        <f t="shared" si="13"/>
        <v>0</v>
      </c>
      <c r="N76" s="10">
        <f t="shared" si="12"/>
        <v>0</v>
      </c>
    </row>
    <row r="77" spans="2:14" s="6" customFormat="1" ht="25.5" outlineLevel="1">
      <c r="B77" s="37"/>
      <c r="C77" s="1" t="s">
        <v>252</v>
      </c>
      <c r="D77" s="4" t="s">
        <v>10</v>
      </c>
      <c r="E77" s="69" t="s">
        <v>121</v>
      </c>
      <c r="F77" s="11"/>
      <c r="G77" s="11">
        <v>291</v>
      </c>
      <c r="H77" s="61">
        <f t="shared" si="10"/>
        <v>291</v>
      </c>
      <c r="I77" s="11"/>
      <c r="J77" s="11">
        <v>354</v>
      </c>
      <c r="K77" s="61">
        <f t="shared" si="11"/>
        <v>354</v>
      </c>
      <c r="L77" s="9"/>
      <c r="M77" s="9">
        <f t="shared" si="13"/>
        <v>63</v>
      </c>
      <c r="N77" s="10">
        <f t="shared" si="12"/>
        <v>63</v>
      </c>
    </row>
    <row r="78" spans="2:14" s="6" customFormat="1" ht="25.5" outlineLevel="1">
      <c r="B78" s="37"/>
      <c r="C78" s="1" t="s">
        <v>253</v>
      </c>
      <c r="D78" s="4" t="s">
        <v>10</v>
      </c>
      <c r="E78" s="69" t="s">
        <v>121</v>
      </c>
      <c r="F78" s="11"/>
      <c r="G78" s="11">
        <v>9</v>
      </c>
      <c r="H78" s="61">
        <f t="shared" si="10"/>
        <v>9</v>
      </c>
      <c r="I78" s="11"/>
      <c r="J78" s="11">
        <v>8</v>
      </c>
      <c r="K78" s="61">
        <f t="shared" si="11"/>
        <v>8</v>
      </c>
      <c r="L78" s="9"/>
      <c r="M78" s="9">
        <f t="shared" si="13"/>
        <v>-1</v>
      </c>
      <c r="N78" s="10">
        <f t="shared" si="12"/>
        <v>-1</v>
      </c>
    </row>
    <row r="79" spans="2:14" s="6" customFormat="1" ht="15" outlineLevel="1">
      <c r="B79" s="37"/>
      <c r="C79" s="1" t="s">
        <v>254</v>
      </c>
      <c r="D79" s="4" t="s">
        <v>10</v>
      </c>
      <c r="E79" s="69" t="s">
        <v>121</v>
      </c>
      <c r="F79" s="11"/>
      <c r="G79" s="11">
        <v>206</v>
      </c>
      <c r="H79" s="61">
        <f t="shared" si="10"/>
        <v>206</v>
      </c>
      <c r="I79" s="11"/>
      <c r="J79" s="11">
        <v>163</v>
      </c>
      <c r="K79" s="61">
        <f t="shared" si="11"/>
        <v>163</v>
      </c>
      <c r="L79" s="9"/>
      <c r="M79" s="9">
        <f t="shared" si="13"/>
        <v>-43</v>
      </c>
      <c r="N79" s="10">
        <f t="shared" si="12"/>
        <v>-43</v>
      </c>
    </row>
    <row r="80" spans="2:14" s="6" customFormat="1" ht="25.5" outlineLevel="1">
      <c r="B80" s="37"/>
      <c r="C80" s="1" t="s">
        <v>255</v>
      </c>
      <c r="D80" s="4" t="s">
        <v>10</v>
      </c>
      <c r="E80" s="69" t="s">
        <v>121</v>
      </c>
      <c r="F80" s="11"/>
      <c r="G80" s="11">
        <v>60</v>
      </c>
      <c r="H80" s="61">
        <f t="shared" si="10"/>
        <v>60</v>
      </c>
      <c r="I80" s="11"/>
      <c r="J80" s="11">
        <v>46</v>
      </c>
      <c r="K80" s="61">
        <f t="shared" si="11"/>
        <v>46</v>
      </c>
      <c r="L80" s="9"/>
      <c r="M80" s="9">
        <f t="shared" si="13"/>
        <v>-14</v>
      </c>
      <c r="N80" s="10">
        <f t="shared" si="12"/>
        <v>-14</v>
      </c>
    </row>
    <row r="81" spans="2:14" s="6" customFormat="1" ht="15" outlineLevel="1">
      <c r="B81" s="37"/>
      <c r="C81" s="1" t="s">
        <v>256</v>
      </c>
      <c r="D81" s="4" t="s">
        <v>10</v>
      </c>
      <c r="E81" s="69" t="s">
        <v>121</v>
      </c>
      <c r="F81" s="11"/>
      <c r="G81" s="11">
        <v>148</v>
      </c>
      <c r="H81" s="61">
        <f t="shared" si="10"/>
        <v>148</v>
      </c>
      <c r="I81" s="11"/>
      <c r="J81" s="11">
        <v>1455</v>
      </c>
      <c r="K81" s="61">
        <f t="shared" si="11"/>
        <v>1455</v>
      </c>
      <c r="L81" s="9"/>
      <c r="M81" s="9">
        <f t="shared" si="13"/>
        <v>1307</v>
      </c>
      <c r="N81" s="10">
        <f t="shared" si="12"/>
        <v>1307</v>
      </c>
    </row>
    <row r="82" spans="2:14" ht="15.75" outlineLevel="1">
      <c r="B82" s="22">
        <v>3</v>
      </c>
      <c r="C82" s="90" t="s">
        <v>122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2"/>
    </row>
    <row r="83" spans="2:14" ht="15.75" outlineLevel="1">
      <c r="B83" s="2"/>
      <c r="C83" s="1" t="s">
        <v>14</v>
      </c>
      <c r="D83" s="4" t="s">
        <v>10</v>
      </c>
      <c r="E83" s="4" t="s">
        <v>121</v>
      </c>
      <c r="F83" s="12">
        <v>224.7</v>
      </c>
      <c r="G83" s="12"/>
      <c r="H83" s="13"/>
      <c r="I83" s="12">
        <v>159</v>
      </c>
      <c r="J83" s="12"/>
      <c r="K83" s="13"/>
      <c r="L83" s="12">
        <f>I83-F83</f>
        <v>-65.69999999999999</v>
      </c>
      <c r="M83" s="12"/>
      <c r="N83" s="21"/>
    </row>
    <row r="84" spans="2:14" ht="15.75" outlineLevel="1">
      <c r="B84" s="2"/>
      <c r="C84" s="1" t="s">
        <v>15</v>
      </c>
      <c r="D84" s="4" t="s">
        <v>3</v>
      </c>
      <c r="E84" s="4" t="s">
        <v>124</v>
      </c>
      <c r="F84" s="12">
        <v>75.9</v>
      </c>
      <c r="G84" s="12">
        <v>15.7</v>
      </c>
      <c r="H84" s="13"/>
      <c r="I84" s="12">
        <v>93.1</v>
      </c>
      <c r="J84" s="12">
        <v>13.5</v>
      </c>
      <c r="K84" s="13"/>
      <c r="L84" s="12">
        <f aca="true" t="shared" si="14" ref="L84:M90">I84-F84</f>
        <v>17.19999999999999</v>
      </c>
      <c r="M84" s="12">
        <f t="shared" si="14"/>
        <v>-2.1999999999999993</v>
      </c>
      <c r="N84" s="1"/>
    </row>
    <row r="85" spans="2:14" ht="15.75" outlineLevel="1">
      <c r="B85" s="2"/>
      <c r="C85" s="1" t="s">
        <v>17</v>
      </c>
      <c r="D85" s="4" t="s">
        <v>3</v>
      </c>
      <c r="E85" s="4" t="s">
        <v>124</v>
      </c>
      <c r="F85" s="12">
        <v>10309.9</v>
      </c>
      <c r="G85" s="12">
        <v>2129.4</v>
      </c>
      <c r="H85" s="13"/>
      <c r="I85" s="12">
        <v>10291.2</v>
      </c>
      <c r="J85" s="12">
        <v>1487.5</v>
      </c>
      <c r="K85" s="13"/>
      <c r="L85" s="12">
        <f t="shared" si="14"/>
        <v>-18.69999999999891</v>
      </c>
      <c r="M85" s="12">
        <f t="shared" si="14"/>
        <v>-641.9000000000001</v>
      </c>
      <c r="N85" s="1"/>
    </row>
    <row r="86" spans="2:14" ht="25.5" outlineLevel="1">
      <c r="B86" s="2"/>
      <c r="C86" s="1" t="s">
        <v>16</v>
      </c>
      <c r="D86" s="4" t="s">
        <v>3</v>
      </c>
      <c r="E86" s="4" t="s">
        <v>124</v>
      </c>
      <c r="F86" s="12"/>
      <c r="G86" s="12">
        <v>1.8</v>
      </c>
      <c r="H86" s="13"/>
      <c r="I86" s="12"/>
      <c r="J86" s="12">
        <v>3.5</v>
      </c>
      <c r="K86" s="13"/>
      <c r="L86" s="12"/>
      <c r="M86" s="12">
        <f t="shared" si="14"/>
        <v>1.7</v>
      </c>
      <c r="N86" s="1"/>
    </row>
    <row r="87" spans="2:14" ht="29.25" customHeight="1" outlineLevel="1">
      <c r="B87" s="2"/>
      <c r="C87" s="1" t="s">
        <v>257</v>
      </c>
      <c r="D87" s="4" t="s">
        <v>3</v>
      </c>
      <c r="E87" s="4" t="s">
        <v>124</v>
      </c>
      <c r="F87" s="12"/>
      <c r="G87" s="12">
        <v>1.6</v>
      </c>
      <c r="H87" s="13"/>
      <c r="I87" s="12"/>
      <c r="J87" s="12">
        <v>0.7</v>
      </c>
      <c r="K87" s="13"/>
      <c r="L87" s="12"/>
      <c r="M87" s="12">
        <f t="shared" si="14"/>
        <v>-0.9000000000000001</v>
      </c>
      <c r="N87" s="1"/>
    </row>
    <row r="88" spans="2:14" ht="15.75" outlineLevel="1">
      <c r="B88" s="2"/>
      <c r="C88" s="1" t="s">
        <v>258</v>
      </c>
      <c r="D88" s="4" t="s">
        <v>3</v>
      </c>
      <c r="E88" s="4" t="s">
        <v>124</v>
      </c>
      <c r="F88" s="12"/>
      <c r="G88" s="12">
        <v>1.5</v>
      </c>
      <c r="H88" s="13"/>
      <c r="I88" s="12"/>
      <c r="J88" s="12">
        <v>0.7</v>
      </c>
      <c r="K88" s="13"/>
      <c r="L88" s="12"/>
      <c r="M88" s="12">
        <f>J88-G88</f>
        <v>-0.8</v>
      </c>
      <c r="N88" s="1"/>
    </row>
    <row r="89" spans="2:14" ht="25.5" customHeight="1" outlineLevel="1">
      <c r="B89" s="2"/>
      <c r="C89" s="1" t="s">
        <v>211</v>
      </c>
      <c r="D89" s="4" t="s">
        <v>3</v>
      </c>
      <c r="E89" s="4" t="s">
        <v>124</v>
      </c>
      <c r="F89" s="12"/>
      <c r="G89" s="12">
        <v>689.9</v>
      </c>
      <c r="H89" s="13"/>
      <c r="I89" s="12"/>
      <c r="J89" s="12">
        <v>437.1</v>
      </c>
      <c r="K89" s="13"/>
      <c r="L89" s="12"/>
      <c r="M89" s="12">
        <f t="shared" si="14"/>
        <v>-252.79999999999995</v>
      </c>
      <c r="N89" s="1"/>
    </row>
    <row r="90" spans="2:14" ht="25.5" outlineLevel="1">
      <c r="B90" s="2"/>
      <c r="C90" s="1" t="s">
        <v>71</v>
      </c>
      <c r="D90" s="4" t="s">
        <v>3</v>
      </c>
      <c r="E90" s="4" t="s">
        <v>124</v>
      </c>
      <c r="F90" s="12"/>
      <c r="G90" s="12">
        <v>2.4</v>
      </c>
      <c r="H90" s="13"/>
      <c r="I90" s="12"/>
      <c r="J90" s="12">
        <v>2.4</v>
      </c>
      <c r="K90" s="13"/>
      <c r="L90" s="12">
        <f t="shared" si="14"/>
        <v>0</v>
      </c>
      <c r="M90" s="12">
        <f t="shared" si="14"/>
        <v>0</v>
      </c>
      <c r="N90" s="1"/>
    </row>
    <row r="91" spans="2:14" ht="25.5" outlineLevel="1">
      <c r="B91" s="2"/>
      <c r="C91" s="1" t="s">
        <v>259</v>
      </c>
      <c r="D91" s="4" t="s">
        <v>3</v>
      </c>
      <c r="E91" s="4" t="s">
        <v>124</v>
      </c>
      <c r="F91" s="12"/>
      <c r="G91" s="12">
        <v>5.9</v>
      </c>
      <c r="H91" s="13"/>
      <c r="I91" s="12"/>
      <c r="J91" s="12">
        <v>4.2</v>
      </c>
      <c r="K91" s="13"/>
      <c r="L91" s="12">
        <f>I91-F91</f>
        <v>0</v>
      </c>
      <c r="M91" s="12">
        <f>J91-G91</f>
        <v>-1.7000000000000002</v>
      </c>
      <c r="N91" s="1"/>
    </row>
    <row r="92" spans="2:14" ht="25.5" outlineLevel="1">
      <c r="B92" s="2"/>
      <c r="C92" s="52" t="s">
        <v>260</v>
      </c>
      <c r="D92" s="4" t="s">
        <v>3</v>
      </c>
      <c r="E92" s="4" t="s">
        <v>124</v>
      </c>
      <c r="F92" s="12"/>
      <c r="G92" s="12">
        <v>54</v>
      </c>
      <c r="H92" s="13"/>
      <c r="I92" s="12"/>
      <c r="J92" s="12">
        <v>44</v>
      </c>
      <c r="K92" s="13"/>
      <c r="L92" s="12"/>
      <c r="M92" s="12">
        <f>J92-G92</f>
        <v>-10</v>
      </c>
      <c r="N92" s="51"/>
    </row>
    <row r="93" spans="2:14" ht="25.5" outlineLevel="1">
      <c r="B93" s="2"/>
      <c r="C93" s="52" t="s">
        <v>261</v>
      </c>
      <c r="D93" s="4" t="s">
        <v>3</v>
      </c>
      <c r="E93" s="4" t="s">
        <v>124</v>
      </c>
      <c r="F93" s="12"/>
      <c r="G93" s="12">
        <v>2.4</v>
      </c>
      <c r="H93" s="13"/>
      <c r="I93" s="12"/>
      <c r="J93" s="12">
        <v>1.9</v>
      </c>
      <c r="K93" s="13"/>
      <c r="L93" s="12"/>
      <c r="M93" s="12">
        <f>J93-G93</f>
        <v>-0.5</v>
      </c>
      <c r="N93" s="51"/>
    </row>
    <row r="94" spans="2:14" ht="25.5" outlineLevel="1">
      <c r="B94" s="2"/>
      <c r="C94" s="52" t="s">
        <v>262</v>
      </c>
      <c r="D94" s="4" t="s">
        <v>3</v>
      </c>
      <c r="E94" s="4" t="s">
        <v>124</v>
      </c>
      <c r="F94" s="12"/>
      <c r="G94" s="12">
        <v>12.8</v>
      </c>
      <c r="H94" s="13"/>
      <c r="I94" s="12"/>
      <c r="J94" s="12">
        <v>8.2</v>
      </c>
      <c r="K94" s="13"/>
      <c r="L94" s="12"/>
      <c r="M94" s="12">
        <f>J94-G94</f>
        <v>-4.600000000000001</v>
      </c>
      <c r="N94" s="1"/>
    </row>
    <row r="95" spans="2:14" ht="25.5" outlineLevel="1">
      <c r="B95" s="2"/>
      <c r="C95" s="52" t="s">
        <v>263</v>
      </c>
      <c r="D95" s="4" t="s">
        <v>3</v>
      </c>
      <c r="E95" s="4" t="s">
        <v>124</v>
      </c>
      <c r="F95" s="12"/>
      <c r="G95" s="12">
        <v>2.3</v>
      </c>
      <c r="H95" s="13"/>
      <c r="I95" s="12"/>
      <c r="J95" s="12">
        <v>0.3</v>
      </c>
      <c r="K95" s="13"/>
      <c r="L95" s="12"/>
      <c r="M95" s="12">
        <f>J95-G95</f>
        <v>-1.9999999999999998</v>
      </c>
      <c r="N95" s="1"/>
    </row>
    <row r="96" spans="2:14" ht="15.75" outlineLevel="1">
      <c r="B96" s="22">
        <v>4</v>
      </c>
      <c r="C96" s="90" t="s">
        <v>123</v>
      </c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2"/>
    </row>
    <row r="97" spans="2:14" ht="15.75" outlineLevel="1">
      <c r="B97" s="2"/>
      <c r="C97" s="1" t="s">
        <v>188</v>
      </c>
      <c r="D97" s="4" t="s">
        <v>18</v>
      </c>
      <c r="E97" s="4" t="s">
        <v>121</v>
      </c>
      <c r="F97" s="65">
        <v>90</v>
      </c>
      <c r="G97" s="65"/>
      <c r="H97" s="66"/>
      <c r="I97" s="65"/>
      <c r="J97" s="65">
        <v>66.6</v>
      </c>
      <c r="K97" s="66"/>
      <c r="L97" s="65">
        <f>I97-F97</f>
        <v>-90</v>
      </c>
      <c r="M97" s="65">
        <f>J97</f>
        <v>66.6</v>
      </c>
      <c r="N97" s="1"/>
    </row>
    <row r="98" spans="2:14" ht="28.5" customHeight="1" outlineLevel="1">
      <c r="B98" s="2"/>
      <c r="C98" s="1" t="s">
        <v>189</v>
      </c>
      <c r="D98" s="4" t="s">
        <v>18</v>
      </c>
      <c r="E98" s="4" t="s">
        <v>121</v>
      </c>
      <c r="F98" s="65"/>
      <c r="G98" s="65">
        <v>100</v>
      </c>
      <c r="H98" s="66"/>
      <c r="I98" s="65"/>
      <c r="J98" s="65">
        <v>77.2</v>
      </c>
      <c r="K98" s="66"/>
      <c r="L98" s="65">
        <f>I98-F98</f>
        <v>0</v>
      </c>
      <c r="M98" s="65">
        <f aca="true" t="shared" si="15" ref="M98:M108">J98-G98</f>
        <v>-22.799999999999997</v>
      </c>
      <c r="N98" s="1"/>
    </row>
    <row r="99" spans="2:14" ht="25.5" outlineLevel="1">
      <c r="B99" s="2"/>
      <c r="C99" s="1" t="s">
        <v>186</v>
      </c>
      <c r="D99" s="4" t="s">
        <v>18</v>
      </c>
      <c r="E99" s="4" t="s">
        <v>121</v>
      </c>
      <c r="F99" s="65">
        <v>100</v>
      </c>
      <c r="G99" s="65">
        <v>100</v>
      </c>
      <c r="H99" s="66"/>
      <c r="I99" s="65">
        <v>100</v>
      </c>
      <c r="J99" s="65">
        <v>100</v>
      </c>
      <c r="K99" s="66"/>
      <c r="L99" s="65">
        <f>I99-F99</f>
        <v>0</v>
      </c>
      <c r="M99" s="65">
        <f t="shared" si="15"/>
        <v>0</v>
      </c>
      <c r="N99" s="1"/>
    </row>
    <row r="100" spans="2:14" ht="25.5" outlineLevel="1">
      <c r="B100" s="2"/>
      <c r="C100" s="1" t="s">
        <v>187</v>
      </c>
      <c r="D100" s="4" t="s">
        <v>18</v>
      </c>
      <c r="E100" s="4" t="s">
        <v>121</v>
      </c>
      <c r="F100" s="65"/>
      <c r="G100" s="65">
        <v>100</v>
      </c>
      <c r="H100" s="66"/>
      <c r="I100" s="65"/>
      <c r="J100" s="65">
        <v>100</v>
      </c>
      <c r="K100" s="66"/>
      <c r="L100" s="65">
        <f aca="true" t="shared" si="16" ref="L100:L109">I100-F100</f>
        <v>0</v>
      </c>
      <c r="M100" s="65">
        <f t="shared" si="15"/>
        <v>0</v>
      </c>
      <c r="N100" s="1"/>
    </row>
    <row r="101" spans="2:14" ht="25.5" outlineLevel="1">
      <c r="B101" s="2"/>
      <c r="C101" s="1" t="s">
        <v>190</v>
      </c>
      <c r="D101" s="4" t="s">
        <v>18</v>
      </c>
      <c r="E101" s="4" t="s">
        <v>121</v>
      </c>
      <c r="F101" s="65"/>
      <c r="G101" s="65">
        <v>16</v>
      </c>
      <c r="H101" s="66"/>
      <c r="I101" s="65"/>
      <c r="J101" s="65">
        <v>6.6</v>
      </c>
      <c r="K101" s="66"/>
      <c r="L101" s="65">
        <f t="shared" si="16"/>
        <v>0</v>
      </c>
      <c r="M101" s="65">
        <f t="shared" si="15"/>
        <v>-9.4</v>
      </c>
      <c r="N101" s="1"/>
    </row>
    <row r="102" spans="2:14" ht="25.5" outlineLevel="1">
      <c r="B102" s="2"/>
      <c r="C102" s="1" t="s">
        <v>264</v>
      </c>
      <c r="D102" s="4" t="s">
        <v>18</v>
      </c>
      <c r="E102" s="4" t="s">
        <v>124</v>
      </c>
      <c r="F102" s="65"/>
      <c r="G102" s="65">
        <v>29.2</v>
      </c>
      <c r="H102" s="66"/>
      <c r="I102" s="65"/>
      <c r="J102" s="65">
        <v>29.2</v>
      </c>
      <c r="K102" s="66"/>
      <c r="L102" s="65">
        <f t="shared" si="16"/>
        <v>0</v>
      </c>
      <c r="M102" s="65">
        <f t="shared" si="15"/>
        <v>0</v>
      </c>
      <c r="N102" s="1"/>
    </row>
    <row r="103" spans="2:14" ht="25.5" outlineLevel="1">
      <c r="B103" s="2"/>
      <c r="C103" s="52" t="s">
        <v>265</v>
      </c>
      <c r="D103" s="4" t="s">
        <v>18</v>
      </c>
      <c r="E103" s="4" t="s">
        <v>121</v>
      </c>
      <c r="F103" s="65"/>
      <c r="G103" s="65">
        <v>86</v>
      </c>
      <c r="H103" s="66"/>
      <c r="I103" s="65"/>
      <c r="J103" s="65">
        <v>100</v>
      </c>
      <c r="K103" s="66"/>
      <c r="L103" s="65">
        <f t="shared" si="16"/>
        <v>0</v>
      </c>
      <c r="M103" s="65">
        <f>J103-G103</f>
        <v>14</v>
      </c>
      <c r="N103" s="1"/>
    </row>
    <row r="104" spans="2:14" ht="25.5" outlineLevel="1">
      <c r="B104" s="2"/>
      <c r="C104" s="52" t="s">
        <v>266</v>
      </c>
      <c r="D104" s="4" t="s">
        <v>18</v>
      </c>
      <c r="E104" s="4" t="s">
        <v>121</v>
      </c>
      <c r="F104" s="65"/>
      <c r="G104" s="65">
        <v>75</v>
      </c>
      <c r="H104" s="66"/>
      <c r="I104" s="65"/>
      <c r="J104" s="65">
        <v>66.7</v>
      </c>
      <c r="K104" s="66"/>
      <c r="L104" s="65">
        <f t="shared" si="16"/>
        <v>0</v>
      </c>
      <c r="M104" s="65">
        <f>J104-G104</f>
        <v>-8.299999999999997</v>
      </c>
      <c r="N104" s="1"/>
    </row>
    <row r="105" spans="2:14" ht="25.5" outlineLevel="1">
      <c r="B105" s="2"/>
      <c r="C105" s="52" t="s">
        <v>267</v>
      </c>
      <c r="D105" s="4" t="s">
        <v>18</v>
      </c>
      <c r="E105" s="4" t="s">
        <v>121</v>
      </c>
      <c r="F105" s="65"/>
      <c r="G105" s="65">
        <v>76</v>
      </c>
      <c r="H105" s="66"/>
      <c r="I105" s="65"/>
      <c r="J105" s="65">
        <v>60.1</v>
      </c>
      <c r="K105" s="66"/>
      <c r="L105" s="65">
        <f t="shared" si="16"/>
        <v>0</v>
      </c>
      <c r="M105" s="65">
        <f>J105-G105</f>
        <v>-15.899999999999999</v>
      </c>
      <c r="N105" s="1"/>
    </row>
    <row r="106" spans="2:14" ht="25.5" outlineLevel="1">
      <c r="B106" s="2"/>
      <c r="C106" s="1" t="s">
        <v>268</v>
      </c>
      <c r="D106" s="4" t="s">
        <v>18</v>
      </c>
      <c r="E106" s="4" t="s">
        <v>124</v>
      </c>
      <c r="F106" s="65"/>
      <c r="G106" s="65">
        <v>100</v>
      </c>
      <c r="H106" s="66"/>
      <c r="I106" s="65"/>
      <c r="J106" s="65">
        <v>63.4</v>
      </c>
      <c r="K106" s="66"/>
      <c r="L106" s="65">
        <f t="shared" si="16"/>
        <v>0</v>
      </c>
      <c r="M106" s="65">
        <f t="shared" si="15"/>
        <v>-36.6</v>
      </c>
      <c r="N106" s="1"/>
    </row>
    <row r="107" spans="2:14" ht="25.5" outlineLevel="1">
      <c r="B107" s="2"/>
      <c r="C107" s="52" t="s">
        <v>269</v>
      </c>
      <c r="D107" s="4" t="s">
        <v>18</v>
      </c>
      <c r="E107" s="4" t="s">
        <v>121</v>
      </c>
      <c r="F107" s="65"/>
      <c r="G107" s="65">
        <v>45</v>
      </c>
      <c r="H107" s="66"/>
      <c r="I107" s="65"/>
      <c r="J107" s="65">
        <v>34.5</v>
      </c>
      <c r="K107" s="66"/>
      <c r="L107" s="65">
        <f t="shared" si="16"/>
        <v>0</v>
      </c>
      <c r="M107" s="65">
        <f t="shared" si="15"/>
        <v>-10.5</v>
      </c>
      <c r="N107" s="1"/>
    </row>
    <row r="108" spans="2:14" ht="30" customHeight="1" outlineLevel="1">
      <c r="B108" s="2"/>
      <c r="C108" s="52" t="s">
        <v>270</v>
      </c>
      <c r="D108" s="4" t="s">
        <v>18</v>
      </c>
      <c r="E108" s="4" t="s">
        <v>121</v>
      </c>
      <c r="F108" s="65"/>
      <c r="G108" s="65">
        <v>55</v>
      </c>
      <c r="H108" s="66"/>
      <c r="I108" s="65"/>
      <c r="J108" s="65">
        <v>100</v>
      </c>
      <c r="K108" s="66"/>
      <c r="L108" s="65">
        <f t="shared" si="16"/>
        <v>0</v>
      </c>
      <c r="M108" s="65">
        <f t="shared" si="15"/>
        <v>45</v>
      </c>
      <c r="N108" s="1"/>
    </row>
    <row r="109" spans="2:14" ht="30" customHeight="1" outlineLevel="1">
      <c r="B109" s="2"/>
      <c r="C109" s="52" t="s">
        <v>196</v>
      </c>
      <c r="D109" s="4" t="s">
        <v>18</v>
      </c>
      <c r="E109" s="4" t="s">
        <v>121</v>
      </c>
      <c r="F109" s="65"/>
      <c r="G109" s="65">
        <v>55</v>
      </c>
      <c r="H109" s="66"/>
      <c r="I109" s="65"/>
      <c r="J109" s="65">
        <v>39.1</v>
      </c>
      <c r="K109" s="66"/>
      <c r="L109" s="65">
        <f t="shared" si="16"/>
        <v>0</v>
      </c>
      <c r="M109" s="65">
        <f>J109-G109</f>
        <v>-15.899999999999999</v>
      </c>
      <c r="N109" s="1"/>
    </row>
    <row r="110" spans="3:11" s="24" customFormat="1" ht="15.75" outlineLevel="1">
      <c r="C110" s="29"/>
      <c r="D110" s="28"/>
      <c r="E110" s="28"/>
      <c r="F110" s="36"/>
      <c r="G110" s="36"/>
      <c r="H110" s="35"/>
      <c r="I110" s="36"/>
      <c r="J110" s="36"/>
      <c r="K110" s="35"/>
    </row>
    <row r="111" spans="2:14" s="24" customFormat="1" ht="34.5" customHeight="1" outlineLevel="1">
      <c r="B111" s="84" t="s">
        <v>106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2" spans="2:14" s="24" customFormat="1" ht="16.5" customHeight="1" outlineLevel="1">
      <c r="B112" s="87" t="s">
        <v>107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</row>
    <row r="113" spans="2:14" s="24" customFormat="1" ht="16.5" customHeight="1" outlineLevel="1">
      <c r="B113" s="83" t="s">
        <v>4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2:14" s="24" customFormat="1" ht="16.5" customHeight="1" outlineLevel="1">
      <c r="B114" s="88" t="s">
        <v>157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 s="24" customFormat="1" ht="34.5" customHeight="1">
      <c r="B115" s="80" t="s">
        <v>22</v>
      </c>
      <c r="C115" s="80"/>
      <c r="D115" s="47"/>
      <c r="E115" s="81" t="s">
        <v>323</v>
      </c>
      <c r="F115" s="81"/>
      <c r="G115" s="81"/>
      <c r="H115" s="81"/>
      <c r="I115" s="81"/>
      <c r="J115" s="81"/>
      <c r="K115" s="81"/>
      <c r="L115" s="81"/>
      <c r="M115" s="81"/>
      <c r="N115" s="81"/>
    </row>
    <row r="116" spans="2:14" s="24" customFormat="1" ht="21.75" customHeight="1" outlineLevel="1">
      <c r="B116" s="82" t="s">
        <v>109</v>
      </c>
      <c r="C116" s="82"/>
      <c r="D116" s="3"/>
      <c r="E116" s="93" t="s">
        <v>110</v>
      </c>
      <c r="F116" s="93"/>
      <c r="G116" s="93"/>
      <c r="H116" s="93"/>
      <c r="I116" s="93"/>
      <c r="J116" s="93"/>
      <c r="K116" s="93"/>
      <c r="L116" s="93"/>
      <c r="M116" s="93"/>
      <c r="N116" s="93"/>
    </row>
    <row r="117" spans="2:14" s="24" customFormat="1" ht="16.5" customHeight="1" outlineLevel="1">
      <c r="B117" s="48"/>
      <c r="C117" s="3"/>
      <c r="D117" s="3"/>
      <c r="E117" s="5"/>
      <c r="F117" s="3"/>
      <c r="G117" s="3"/>
      <c r="H117" s="3"/>
      <c r="I117" s="3"/>
      <c r="J117" s="3"/>
      <c r="K117" s="3"/>
      <c r="L117" s="27"/>
      <c r="M117" s="85" t="s">
        <v>111</v>
      </c>
      <c r="N117" s="85"/>
    </row>
    <row r="118" spans="2:14" s="24" customFormat="1" ht="38.25" customHeight="1" outlineLevel="1">
      <c r="B118" s="86" t="s">
        <v>112</v>
      </c>
      <c r="C118" s="86" t="s">
        <v>113</v>
      </c>
      <c r="D118" s="86" t="s">
        <v>5</v>
      </c>
      <c r="E118" s="95" t="s">
        <v>114</v>
      </c>
      <c r="F118" s="94" t="s">
        <v>115</v>
      </c>
      <c r="G118" s="94"/>
      <c r="H118" s="94"/>
      <c r="I118" s="94" t="s">
        <v>116</v>
      </c>
      <c r="J118" s="94"/>
      <c r="K118" s="94"/>
      <c r="L118" s="94" t="s">
        <v>117</v>
      </c>
      <c r="M118" s="94"/>
      <c r="N118" s="94"/>
    </row>
    <row r="119" spans="2:14" s="24" customFormat="1" ht="26.25" customHeight="1" outlineLevel="1">
      <c r="B119" s="86"/>
      <c r="C119" s="86"/>
      <c r="D119" s="86"/>
      <c r="E119" s="96"/>
      <c r="F119" s="38" t="s">
        <v>0</v>
      </c>
      <c r="G119" s="38" t="s">
        <v>1</v>
      </c>
      <c r="H119" s="38" t="s">
        <v>2</v>
      </c>
      <c r="I119" s="38" t="s">
        <v>0</v>
      </c>
      <c r="J119" s="38" t="s">
        <v>1</v>
      </c>
      <c r="K119" s="38" t="s">
        <v>2</v>
      </c>
      <c r="L119" s="38" t="s">
        <v>0</v>
      </c>
      <c r="M119" s="38" t="s">
        <v>1</v>
      </c>
      <c r="N119" s="38" t="s">
        <v>2</v>
      </c>
    </row>
    <row r="120" spans="2:14" ht="15.75" outlineLevel="1">
      <c r="B120" s="22">
        <v>1</v>
      </c>
      <c r="C120" s="89" t="s">
        <v>118</v>
      </c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</row>
    <row r="121" spans="2:14" s="6" customFormat="1" ht="25.5" outlineLevel="1">
      <c r="B121" s="37"/>
      <c r="C121" s="1" t="s">
        <v>89</v>
      </c>
      <c r="D121" s="4" t="s">
        <v>7</v>
      </c>
      <c r="E121" s="70" t="s">
        <v>131</v>
      </c>
      <c r="F121" s="16">
        <v>1718</v>
      </c>
      <c r="G121" s="16"/>
      <c r="H121" s="17">
        <f>F121+G121</f>
        <v>1718</v>
      </c>
      <c r="I121" s="16">
        <v>1553</v>
      </c>
      <c r="J121" s="16"/>
      <c r="K121" s="17">
        <f>I121+J121</f>
        <v>1553</v>
      </c>
      <c r="L121" s="9">
        <f>I121-F121</f>
        <v>-165</v>
      </c>
      <c r="M121" s="9"/>
      <c r="N121" s="10">
        <f>K121-H121</f>
        <v>-165</v>
      </c>
    </row>
    <row r="122" spans="2:14" s="6" customFormat="1" ht="24.75" customHeight="1" outlineLevel="1">
      <c r="B122" s="37"/>
      <c r="C122" s="1" t="s">
        <v>90</v>
      </c>
      <c r="D122" s="4" t="s">
        <v>7</v>
      </c>
      <c r="E122" s="70" t="s">
        <v>158</v>
      </c>
      <c r="F122" s="16">
        <v>4499</v>
      </c>
      <c r="G122" s="16"/>
      <c r="H122" s="17">
        <f>F122+G122</f>
        <v>4499</v>
      </c>
      <c r="I122" s="16">
        <v>3421</v>
      </c>
      <c r="J122" s="16"/>
      <c r="K122" s="17">
        <f>I122+J122</f>
        <v>3421</v>
      </c>
      <c r="L122" s="9">
        <f>I122-F122</f>
        <v>-1078</v>
      </c>
      <c r="M122" s="9"/>
      <c r="N122" s="10">
        <f>K122-H122</f>
        <v>-1078</v>
      </c>
    </row>
    <row r="123" spans="2:14" s="6" customFormat="1" ht="38.25" outlineLevel="1">
      <c r="B123" s="37"/>
      <c r="C123" s="1" t="s">
        <v>92</v>
      </c>
      <c r="D123" s="4" t="s">
        <v>10</v>
      </c>
      <c r="E123" s="70" t="s">
        <v>159</v>
      </c>
      <c r="F123" s="16">
        <v>27</v>
      </c>
      <c r="G123" s="16"/>
      <c r="H123" s="17">
        <f>F123+G123</f>
        <v>27</v>
      </c>
      <c r="I123" s="16">
        <v>27</v>
      </c>
      <c r="J123" s="16"/>
      <c r="K123" s="17">
        <f>I123+J123</f>
        <v>27</v>
      </c>
      <c r="L123" s="9">
        <f>I123-F123</f>
        <v>0</v>
      </c>
      <c r="M123" s="9"/>
      <c r="N123" s="10">
        <f>K123-H123</f>
        <v>0</v>
      </c>
    </row>
    <row r="124" spans="2:14" s="6" customFormat="1" ht="15.75" outlineLevel="1">
      <c r="B124" s="22">
        <v>2</v>
      </c>
      <c r="C124" s="90" t="s">
        <v>119</v>
      </c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2"/>
    </row>
    <row r="125" spans="2:14" s="6" customFormat="1" ht="15" outlineLevel="1">
      <c r="B125" s="37"/>
      <c r="C125" s="1" t="s">
        <v>30</v>
      </c>
      <c r="D125" s="4" t="s">
        <v>10</v>
      </c>
      <c r="E125" s="70" t="s">
        <v>130</v>
      </c>
      <c r="F125" s="9">
        <v>200805</v>
      </c>
      <c r="G125" s="9"/>
      <c r="H125" s="10">
        <f aca="true" t="shared" si="17" ref="H125:H132">F125+G125</f>
        <v>200805</v>
      </c>
      <c r="I125" s="9">
        <v>152426</v>
      </c>
      <c r="J125" s="9"/>
      <c r="K125" s="10">
        <f aca="true" t="shared" si="18" ref="K125:K132">I125+J125</f>
        <v>152426</v>
      </c>
      <c r="L125" s="9">
        <f>I125-F125</f>
        <v>-48379</v>
      </c>
      <c r="M125" s="9"/>
      <c r="N125" s="10">
        <f aca="true" t="shared" si="19" ref="M125:N132">K125-H125</f>
        <v>-48379</v>
      </c>
    </row>
    <row r="126" spans="2:14" s="6" customFormat="1" ht="15" outlineLevel="1">
      <c r="B126" s="37"/>
      <c r="C126" s="1" t="s">
        <v>11</v>
      </c>
      <c r="D126" s="4" t="s">
        <v>10</v>
      </c>
      <c r="E126" s="70" t="s">
        <v>130</v>
      </c>
      <c r="F126" s="9">
        <v>75734</v>
      </c>
      <c r="G126" s="9"/>
      <c r="H126" s="10">
        <f t="shared" si="17"/>
        <v>75734</v>
      </c>
      <c r="I126" s="9">
        <v>60403</v>
      </c>
      <c r="J126" s="9"/>
      <c r="K126" s="10">
        <f t="shared" si="18"/>
        <v>60403</v>
      </c>
      <c r="L126" s="9">
        <f aca="true" t="shared" si="20" ref="L126:L131">I126-F126</f>
        <v>-15331</v>
      </c>
      <c r="M126" s="9"/>
      <c r="N126" s="10">
        <f t="shared" si="19"/>
        <v>-15331</v>
      </c>
    </row>
    <row r="127" spans="2:14" s="6" customFormat="1" ht="15" outlineLevel="1">
      <c r="B127" s="37"/>
      <c r="C127" s="1" t="s">
        <v>59</v>
      </c>
      <c r="D127" s="4" t="s">
        <v>10</v>
      </c>
      <c r="E127" s="70" t="s">
        <v>130</v>
      </c>
      <c r="F127" s="9">
        <v>54530</v>
      </c>
      <c r="G127" s="9"/>
      <c r="H127" s="10">
        <f t="shared" si="17"/>
        <v>54530</v>
      </c>
      <c r="I127" s="9">
        <v>5749</v>
      </c>
      <c r="J127" s="9"/>
      <c r="K127" s="10">
        <f t="shared" si="18"/>
        <v>5749</v>
      </c>
      <c r="L127" s="9">
        <f t="shared" si="20"/>
        <v>-48781</v>
      </c>
      <c r="M127" s="9"/>
      <c r="N127" s="10">
        <f t="shared" si="19"/>
        <v>-48781</v>
      </c>
    </row>
    <row r="128" spans="2:14" s="6" customFormat="1" ht="15" outlineLevel="1">
      <c r="B128" s="37"/>
      <c r="C128" s="1" t="s">
        <v>12</v>
      </c>
      <c r="D128" s="4" t="s">
        <v>10</v>
      </c>
      <c r="E128" s="70" t="s">
        <v>130</v>
      </c>
      <c r="F128" s="9">
        <v>20502</v>
      </c>
      <c r="G128" s="9"/>
      <c r="H128" s="10">
        <f t="shared" si="17"/>
        <v>20502</v>
      </c>
      <c r="I128" s="9">
        <v>15092</v>
      </c>
      <c r="J128" s="9"/>
      <c r="K128" s="10">
        <f t="shared" si="18"/>
        <v>15092</v>
      </c>
      <c r="L128" s="9">
        <f t="shared" si="20"/>
        <v>-5410</v>
      </c>
      <c r="M128" s="9"/>
      <c r="N128" s="10">
        <f t="shared" si="19"/>
        <v>-5410</v>
      </c>
    </row>
    <row r="129" spans="2:14" s="6" customFormat="1" ht="25.5" outlineLevel="1">
      <c r="B129" s="37"/>
      <c r="C129" s="1" t="s">
        <v>13</v>
      </c>
      <c r="D129" s="4" t="s">
        <v>10</v>
      </c>
      <c r="E129" s="70" t="s">
        <v>121</v>
      </c>
      <c r="F129" s="12"/>
      <c r="G129" s="12">
        <v>1114</v>
      </c>
      <c r="H129" s="13">
        <f t="shared" si="17"/>
        <v>1114</v>
      </c>
      <c r="I129" s="12"/>
      <c r="J129" s="12">
        <v>203</v>
      </c>
      <c r="K129" s="13">
        <f t="shared" si="18"/>
        <v>203</v>
      </c>
      <c r="L129" s="9">
        <f t="shared" si="20"/>
        <v>0</v>
      </c>
      <c r="M129" s="9">
        <f t="shared" si="19"/>
        <v>-911</v>
      </c>
      <c r="N129" s="10">
        <f t="shared" si="19"/>
        <v>-911</v>
      </c>
    </row>
    <row r="130" spans="2:14" s="6" customFormat="1" ht="25.5" outlineLevel="1">
      <c r="B130" s="37"/>
      <c r="C130" s="1" t="s">
        <v>91</v>
      </c>
      <c r="D130" s="4" t="s">
        <v>7</v>
      </c>
      <c r="E130" s="70" t="s">
        <v>134</v>
      </c>
      <c r="F130" s="9">
        <v>8</v>
      </c>
      <c r="G130" s="9">
        <v>54</v>
      </c>
      <c r="H130" s="10">
        <f t="shared" si="17"/>
        <v>62</v>
      </c>
      <c r="I130" s="9">
        <v>9</v>
      </c>
      <c r="J130" s="9">
        <v>48</v>
      </c>
      <c r="K130" s="10">
        <f t="shared" si="18"/>
        <v>57</v>
      </c>
      <c r="L130" s="9">
        <f t="shared" si="20"/>
        <v>1</v>
      </c>
      <c r="M130" s="9">
        <f t="shared" si="19"/>
        <v>-6</v>
      </c>
      <c r="N130" s="10">
        <f t="shared" si="19"/>
        <v>-5</v>
      </c>
    </row>
    <row r="131" spans="2:14" s="6" customFormat="1" ht="25.5" outlineLevel="1">
      <c r="B131" s="37"/>
      <c r="C131" s="1" t="s">
        <v>160</v>
      </c>
      <c r="D131" s="4" t="s">
        <v>10</v>
      </c>
      <c r="E131" s="70" t="s">
        <v>121</v>
      </c>
      <c r="F131" s="12">
        <v>59</v>
      </c>
      <c r="G131" s="12">
        <v>644</v>
      </c>
      <c r="H131" s="13">
        <f t="shared" si="17"/>
        <v>703</v>
      </c>
      <c r="I131" s="12">
        <v>7</v>
      </c>
      <c r="J131" s="12">
        <v>755</v>
      </c>
      <c r="K131" s="13">
        <f t="shared" si="18"/>
        <v>762</v>
      </c>
      <c r="L131" s="9">
        <f t="shared" si="20"/>
        <v>-52</v>
      </c>
      <c r="M131" s="9">
        <f t="shared" si="19"/>
        <v>111</v>
      </c>
      <c r="N131" s="10">
        <f t="shared" si="19"/>
        <v>59</v>
      </c>
    </row>
    <row r="132" spans="2:14" s="6" customFormat="1" ht="25.5" outlineLevel="1">
      <c r="B132" s="37"/>
      <c r="C132" s="1" t="s">
        <v>161</v>
      </c>
      <c r="D132" s="4" t="s">
        <v>10</v>
      </c>
      <c r="E132" s="70" t="s">
        <v>121</v>
      </c>
      <c r="F132" s="12"/>
      <c r="G132" s="12">
        <v>8</v>
      </c>
      <c r="H132" s="13">
        <f t="shared" si="17"/>
        <v>8</v>
      </c>
      <c r="I132" s="12"/>
      <c r="J132" s="12">
        <v>3</v>
      </c>
      <c r="K132" s="13">
        <f t="shared" si="18"/>
        <v>3</v>
      </c>
      <c r="L132" s="9"/>
      <c r="M132" s="9">
        <f t="shared" si="19"/>
        <v>-5</v>
      </c>
      <c r="N132" s="10">
        <f t="shared" si="19"/>
        <v>-5</v>
      </c>
    </row>
    <row r="133" spans="2:14" s="6" customFormat="1" ht="15" outlineLevel="1">
      <c r="B133" s="37"/>
      <c r="C133" s="1" t="s">
        <v>162</v>
      </c>
      <c r="D133" s="4" t="s">
        <v>10</v>
      </c>
      <c r="E133" s="70" t="s">
        <v>121</v>
      </c>
      <c r="F133" s="12"/>
      <c r="G133" s="12">
        <v>243</v>
      </c>
      <c r="H133" s="13">
        <f aca="true" t="shared" si="21" ref="H133:H140">F133+G133</f>
        <v>243</v>
      </c>
      <c r="I133" s="12"/>
      <c r="J133" s="12">
        <v>280</v>
      </c>
      <c r="K133" s="13">
        <f aca="true" t="shared" si="22" ref="K133:K140">I133+J133</f>
        <v>280</v>
      </c>
      <c r="L133" s="9"/>
      <c r="M133" s="9">
        <f aca="true" t="shared" si="23" ref="M133:M140">J133-G133</f>
        <v>37</v>
      </c>
      <c r="N133" s="10">
        <f aca="true" t="shared" si="24" ref="N133:N140">K133-H133</f>
        <v>37</v>
      </c>
    </row>
    <row r="134" spans="2:14" s="6" customFormat="1" ht="25.5" outlineLevel="1">
      <c r="B134" s="37"/>
      <c r="C134" s="1" t="s">
        <v>163</v>
      </c>
      <c r="D134" s="4" t="s">
        <v>10</v>
      </c>
      <c r="E134" s="70" t="s">
        <v>121</v>
      </c>
      <c r="F134" s="12"/>
      <c r="G134" s="12">
        <v>96</v>
      </c>
      <c r="H134" s="13">
        <f t="shared" si="21"/>
        <v>96</v>
      </c>
      <c r="I134" s="12"/>
      <c r="J134" s="12">
        <v>37</v>
      </c>
      <c r="K134" s="13">
        <f t="shared" si="22"/>
        <v>37</v>
      </c>
      <c r="L134" s="9"/>
      <c r="M134" s="9">
        <f t="shared" si="23"/>
        <v>-59</v>
      </c>
      <c r="N134" s="10">
        <f t="shared" si="24"/>
        <v>-59</v>
      </c>
    </row>
    <row r="135" spans="2:14" s="6" customFormat="1" ht="15" outlineLevel="1">
      <c r="B135" s="37"/>
      <c r="C135" s="1" t="s">
        <v>164</v>
      </c>
      <c r="D135" s="4" t="s">
        <v>10</v>
      </c>
      <c r="E135" s="70" t="s">
        <v>121</v>
      </c>
      <c r="F135" s="12"/>
      <c r="G135" s="12">
        <v>201</v>
      </c>
      <c r="H135" s="13">
        <f t="shared" si="21"/>
        <v>201</v>
      </c>
      <c r="I135" s="12"/>
      <c r="J135" s="12">
        <v>688</v>
      </c>
      <c r="K135" s="13">
        <f t="shared" si="22"/>
        <v>688</v>
      </c>
      <c r="L135" s="9"/>
      <c r="M135" s="9">
        <f t="shared" si="23"/>
        <v>487</v>
      </c>
      <c r="N135" s="10">
        <f t="shared" si="24"/>
        <v>487</v>
      </c>
    </row>
    <row r="136" spans="2:14" s="6" customFormat="1" ht="15" outlineLevel="1">
      <c r="B136" s="37"/>
      <c r="C136" s="1" t="s">
        <v>165</v>
      </c>
      <c r="D136" s="4" t="s">
        <v>10</v>
      </c>
      <c r="E136" s="70" t="s">
        <v>121</v>
      </c>
      <c r="F136" s="12"/>
      <c r="G136" s="12">
        <v>907</v>
      </c>
      <c r="H136" s="13">
        <f t="shared" si="21"/>
        <v>907</v>
      </c>
      <c r="I136" s="12"/>
      <c r="J136" s="12">
        <v>207</v>
      </c>
      <c r="K136" s="13">
        <f t="shared" si="22"/>
        <v>207</v>
      </c>
      <c r="L136" s="9"/>
      <c r="M136" s="9">
        <f t="shared" si="23"/>
        <v>-700</v>
      </c>
      <c r="N136" s="10">
        <f t="shared" si="24"/>
        <v>-700</v>
      </c>
    </row>
    <row r="137" spans="2:14" s="6" customFormat="1" ht="25.5" outlineLevel="1">
      <c r="B137" s="37"/>
      <c r="C137" s="1" t="s">
        <v>170</v>
      </c>
      <c r="D137" s="4" t="s">
        <v>19</v>
      </c>
      <c r="E137" s="70" t="s">
        <v>133</v>
      </c>
      <c r="F137" s="12"/>
      <c r="G137" s="12">
        <v>834.2</v>
      </c>
      <c r="H137" s="13">
        <f t="shared" si="21"/>
        <v>834.2</v>
      </c>
      <c r="I137" s="12"/>
      <c r="J137" s="12">
        <v>223.1</v>
      </c>
      <c r="K137" s="13">
        <f t="shared" si="22"/>
        <v>223.1</v>
      </c>
      <c r="L137" s="9"/>
      <c r="M137" s="9">
        <f t="shared" si="23"/>
        <v>-611.1</v>
      </c>
      <c r="N137" s="10">
        <f t="shared" si="24"/>
        <v>-611.1</v>
      </c>
    </row>
    <row r="138" spans="2:14" s="6" customFormat="1" ht="25.5" outlineLevel="1">
      <c r="B138" s="37"/>
      <c r="C138" s="1" t="s">
        <v>166</v>
      </c>
      <c r="D138" s="4" t="s">
        <v>10</v>
      </c>
      <c r="E138" s="70" t="s">
        <v>133</v>
      </c>
      <c r="F138" s="12">
        <v>1</v>
      </c>
      <c r="G138" s="12">
        <v>11</v>
      </c>
      <c r="H138" s="13">
        <f t="shared" si="21"/>
        <v>12</v>
      </c>
      <c r="I138" s="12">
        <v>1</v>
      </c>
      <c r="J138" s="12">
        <v>11</v>
      </c>
      <c r="K138" s="13">
        <f t="shared" si="22"/>
        <v>12</v>
      </c>
      <c r="L138" s="9"/>
      <c r="M138" s="9">
        <f t="shared" si="23"/>
        <v>0</v>
      </c>
      <c r="N138" s="10">
        <f t="shared" si="24"/>
        <v>0</v>
      </c>
    </row>
    <row r="139" spans="2:14" s="6" customFormat="1" ht="25.5" outlineLevel="1">
      <c r="B139" s="37"/>
      <c r="C139" s="1" t="s">
        <v>167</v>
      </c>
      <c r="D139" s="4" t="s">
        <v>19</v>
      </c>
      <c r="E139" s="70" t="s">
        <v>133</v>
      </c>
      <c r="F139" s="12"/>
      <c r="G139" s="12">
        <v>3498.6</v>
      </c>
      <c r="H139" s="13">
        <f t="shared" si="21"/>
        <v>3498.6</v>
      </c>
      <c r="I139" s="12"/>
      <c r="J139" s="12">
        <v>116.2</v>
      </c>
      <c r="K139" s="13">
        <f t="shared" si="22"/>
        <v>116.2</v>
      </c>
      <c r="L139" s="9"/>
      <c r="M139" s="9">
        <f t="shared" si="23"/>
        <v>-3382.4</v>
      </c>
      <c r="N139" s="10">
        <f t="shared" si="24"/>
        <v>-3382.4</v>
      </c>
    </row>
    <row r="140" spans="2:14" s="6" customFormat="1" ht="15" outlineLevel="1">
      <c r="B140" s="37"/>
      <c r="C140" s="1" t="s">
        <v>168</v>
      </c>
      <c r="D140" s="4" t="s">
        <v>10</v>
      </c>
      <c r="E140" s="70" t="s">
        <v>121</v>
      </c>
      <c r="F140" s="12">
        <v>1</v>
      </c>
      <c r="G140" s="12">
        <v>3</v>
      </c>
      <c r="H140" s="13">
        <f t="shared" si="21"/>
        <v>4</v>
      </c>
      <c r="I140" s="12">
        <v>1</v>
      </c>
      <c r="J140" s="12">
        <v>3</v>
      </c>
      <c r="K140" s="13">
        <f t="shared" si="22"/>
        <v>4</v>
      </c>
      <c r="L140" s="9"/>
      <c r="M140" s="9">
        <f t="shared" si="23"/>
        <v>0</v>
      </c>
      <c r="N140" s="10">
        <f t="shared" si="24"/>
        <v>0</v>
      </c>
    </row>
    <row r="141" spans="2:14" s="6" customFormat="1" ht="15" outlineLevel="1">
      <c r="B141" s="37"/>
      <c r="C141" s="1" t="s">
        <v>169</v>
      </c>
      <c r="D141" s="4" t="s">
        <v>10</v>
      </c>
      <c r="E141" s="70" t="s">
        <v>121</v>
      </c>
      <c r="F141" s="12"/>
      <c r="G141" s="9">
        <v>21</v>
      </c>
      <c r="H141" s="10">
        <f>F141+G141</f>
        <v>21</v>
      </c>
      <c r="I141" s="9"/>
      <c r="J141" s="9">
        <v>17</v>
      </c>
      <c r="K141" s="10">
        <f>I141+J141</f>
        <v>17</v>
      </c>
      <c r="L141" s="9"/>
      <c r="M141" s="9">
        <f>J141-G141</f>
        <v>-4</v>
      </c>
      <c r="N141" s="10">
        <f>K141-H141</f>
        <v>-4</v>
      </c>
    </row>
    <row r="142" spans="2:14" s="6" customFormat="1" ht="15.75" outlineLevel="1">
      <c r="B142" s="22">
        <v>3</v>
      </c>
      <c r="C142" s="90" t="s">
        <v>122</v>
      </c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2"/>
    </row>
    <row r="143" spans="2:14" ht="15.75" outlineLevel="1">
      <c r="B143" s="2"/>
      <c r="C143" s="1" t="s">
        <v>14</v>
      </c>
      <c r="D143" s="4" t="s">
        <v>10</v>
      </c>
      <c r="E143" s="70" t="s">
        <v>130</v>
      </c>
      <c r="F143" s="71">
        <v>204.6</v>
      </c>
      <c r="G143" s="71"/>
      <c r="H143" s="72"/>
      <c r="I143" s="71">
        <v>150.5</v>
      </c>
      <c r="J143" s="71"/>
      <c r="K143" s="72"/>
      <c r="L143" s="71">
        <f aca="true" t="shared" si="25" ref="L143:M145">I143-F143</f>
        <v>-54.099999999999994</v>
      </c>
      <c r="M143" s="71">
        <f t="shared" si="25"/>
        <v>0</v>
      </c>
      <c r="N143" s="73"/>
    </row>
    <row r="144" spans="2:14" ht="15.75" outlineLevel="1">
      <c r="B144" s="2"/>
      <c r="C144" s="1" t="s">
        <v>15</v>
      </c>
      <c r="D144" s="4" t="s">
        <v>172</v>
      </c>
      <c r="E144" s="70" t="s">
        <v>124</v>
      </c>
      <c r="F144" s="71">
        <v>106.2</v>
      </c>
      <c r="G144" s="71">
        <v>17.9</v>
      </c>
      <c r="H144" s="72"/>
      <c r="I144" s="71">
        <v>131.1</v>
      </c>
      <c r="J144" s="71">
        <v>16.9</v>
      </c>
      <c r="K144" s="72"/>
      <c r="L144" s="71">
        <f t="shared" si="25"/>
        <v>24.89999999999999</v>
      </c>
      <c r="M144" s="71">
        <f t="shared" si="25"/>
        <v>-1</v>
      </c>
      <c r="N144" s="73"/>
    </row>
    <row r="145" spans="2:14" ht="25.5" outlineLevel="1">
      <c r="B145" s="2"/>
      <c r="C145" s="1" t="s">
        <v>171</v>
      </c>
      <c r="D145" s="4" t="s">
        <v>172</v>
      </c>
      <c r="E145" s="70" t="s">
        <v>124</v>
      </c>
      <c r="F145" s="71"/>
      <c r="G145" s="71">
        <v>0.8</v>
      </c>
      <c r="H145" s="72"/>
      <c r="I145" s="71"/>
      <c r="J145" s="71">
        <v>6.1</v>
      </c>
      <c r="K145" s="72"/>
      <c r="L145" s="71">
        <f>I145-F145</f>
        <v>0</v>
      </c>
      <c r="M145" s="71">
        <f t="shared" si="25"/>
        <v>5.3</v>
      </c>
      <c r="N145" s="73"/>
    </row>
    <row r="146" spans="2:14" ht="15.75" outlineLevel="1">
      <c r="B146" s="2"/>
      <c r="C146" s="1" t="s">
        <v>173</v>
      </c>
      <c r="D146" s="4" t="s">
        <v>172</v>
      </c>
      <c r="E146" s="70" t="s">
        <v>124</v>
      </c>
      <c r="F146" s="71">
        <v>24445.2</v>
      </c>
      <c r="G146" s="71">
        <v>4113.5</v>
      </c>
      <c r="H146" s="72"/>
      <c r="I146" s="71">
        <v>24160.3</v>
      </c>
      <c r="J146" s="71">
        <v>3114</v>
      </c>
      <c r="K146" s="72"/>
      <c r="L146" s="71">
        <f aca="true" t="shared" si="26" ref="L146:L158">I146-F146</f>
        <v>-284.90000000000146</v>
      </c>
      <c r="M146" s="71">
        <f aca="true" t="shared" si="27" ref="M146:M158">J146-G146</f>
        <v>-999.5</v>
      </c>
      <c r="N146" s="73"/>
    </row>
    <row r="147" spans="2:14" ht="25.5" outlineLevel="1">
      <c r="B147" s="2"/>
      <c r="C147" s="1" t="s">
        <v>174</v>
      </c>
      <c r="D147" s="4" t="s">
        <v>172</v>
      </c>
      <c r="E147" s="70" t="s">
        <v>124</v>
      </c>
      <c r="F147" s="71">
        <v>1.5</v>
      </c>
      <c r="G147" s="71">
        <v>1.5</v>
      </c>
      <c r="H147" s="72"/>
      <c r="I147" s="71">
        <v>1.2</v>
      </c>
      <c r="J147" s="71">
        <v>1.5</v>
      </c>
      <c r="K147" s="72"/>
      <c r="L147" s="71">
        <f t="shared" si="26"/>
        <v>-0.30000000000000004</v>
      </c>
      <c r="M147" s="71">
        <f t="shared" si="27"/>
        <v>0</v>
      </c>
      <c r="N147" s="73"/>
    </row>
    <row r="148" spans="2:14" ht="25.5" outlineLevel="1">
      <c r="B148" s="2"/>
      <c r="C148" s="1" t="s">
        <v>175</v>
      </c>
      <c r="D148" s="4" t="s">
        <v>172</v>
      </c>
      <c r="E148" s="70" t="s">
        <v>124</v>
      </c>
      <c r="F148" s="71">
        <v>4.1</v>
      </c>
      <c r="G148" s="71">
        <v>5.4</v>
      </c>
      <c r="H148" s="72"/>
      <c r="I148" s="71">
        <v>3.4</v>
      </c>
      <c r="J148" s="71">
        <v>3.4</v>
      </c>
      <c r="K148" s="72"/>
      <c r="L148" s="71">
        <f t="shared" si="26"/>
        <v>-0.6999999999999997</v>
      </c>
      <c r="M148" s="71">
        <f t="shared" si="27"/>
        <v>-2.0000000000000004</v>
      </c>
      <c r="N148" s="73"/>
    </row>
    <row r="149" spans="2:14" ht="25.5" outlineLevel="1">
      <c r="B149" s="2"/>
      <c r="C149" s="1" t="s">
        <v>176</v>
      </c>
      <c r="D149" s="4" t="s">
        <v>172</v>
      </c>
      <c r="E149" s="70" t="s">
        <v>124</v>
      </c>
      <c r="F149" s="71"/>
      <c r="G149" s="71">
        <v>58.9</v>
      </c>
      <c r="H149" s="72"/>
      <c r="I149" s="71"/>
      <c r="J149" s="71">
        <v>24.1</v>
      </c>
      <c r="K149" s="72"/>
      <c r="L149" s="71">
        <f t="shared" si="26"/>
        <v>0</v>
      </c>
      <c r="M149" s="71">
        <f t="shared" si="27"/>
        <v>-34.8</v>
      </c>
      <c r="N149" s="73"/>
    </row>
    <row r="150" spans="2:14" ht="26.25" customHeight="1" outlineLevel="1">
      <c r="B150" s="2"/>
      <c r="C150" s="1" t="s">
        <v>177</v>
      </c>
      <c r="D150" s="4" t="s">
        <v>172</v>
      </c>
      <c r="E150" s="70" t="s">
        <v>124</v>
      </c>
      <c r="F150" s="71"/>
      <c r="G150" s="71">
        <v>1.8</v>
      </c>
      <c r="H150" s="72"/>
      <c r="I150" s="71"/>
      <c r="J150" s="71">
        <v>2.4</v>
      </c>
      <c r="K150" s="72"/>
      <c r="L150" s="71">
        <f t="shared" si="26"/>
        <v>0</v>
      </c>
      <c r="M150" s="71">
        <f t="shared" si="27"/>
        <v>0.5999999999999999</v>
      </c>
      <c r="N150" s="73"/>
    </row>
    <row r="151" spans="2:14" ht="25.5" outlineLevel="1">
      <c r="B151" s="2"/>
      <c r="C151" s="1" t="s">
        <v>178</v>
      </c>
      <c r="D151" s="4" t="s">
        <v>172</v>
      </c>
      <c r="E151" s="70" t="s">
        <v>124</v>
      </c>
      <c r="F151" s="71"/>
      <c r="G151" s="71">
        <v>13.1</v>
      </c>
      <c r="H151" s="72"/>
      <c r="I151" s="71"/>
      <c r="J151" s="71">
        <v>10.4</v>
      </c>
      <c r="K151" s="72"/>
      <c r="L151" s="71">
        <f t="shared" si="26"/>
        <v>0</v>
      </c>
      <c r="M151" s="71">
        <f t="shared" si="27"/>
        <v>-2.6999999999999993</v>
      </c>
      <c r="N151" s="73"/>
    </row>
    <row r="152" spans="2:14" ht="25.5" outlineLevel="1">
      <c r="B152" s="2"/>
      <c r="C152" s="1" t="s">
        <v>179</v>
      </c>
      <c r="D152" s="4" t="s">
        <v>172</v>
      </c>
      <c r="E152" s="70" t="s">
        <v>124</v>
      </c>
      <c r="F152" s="71"/>
      <c r="G152" s="71">
        <v>1.6</v>
      </c>
      <c r="H152" s="72"/>
      <c r="I152" s="71"/>
      <c r="J152" s="71">
        <v>1.6</v>
      </c>
      <c r="K152" s="72"/>
      <c r="L152" s="71">
        <f t="shared" si="26"/>
        <v>0</v>
      </c>
      <c r="M152" s="71">
        <f t="shared" si="27"/>
        <v>0</v>
      </c>
      <c r="N152" s="73"/>
    </row>
    <row r="153" spans="2:14" ht="25.5" outlineLevel="1">
      <c r="B153" s="2"/>
      <c r="C153" s="1" t="s">
        <v>180</v>
      </c>
      <c r="D153" s="4" t="s">
        <v>172</v>
      </c>
      <c r="E153" s="70" t="s">
        <v>124</v>
      </c>
      <c r="F153" s="71"/>
      <c r="G153" s="71">
        <v>1.2</v>
      </c>
      <c r="H153" s="72"/>
      <c r="I153" s="71"/>
      <c r="J153" s="71">
        <v>1.2</v>
      </c>
      <c r="K153" s="72"/>
      <c r="L153" s="71">
        <f t="shared" si="26"/>
        <v>0</v>
      </c>
      <c r="M153" s="71">
        <f t="shared" si="27"/>
        <v>0</v>
      </c>
      <c r="N153" s="73"/>
    </row>
    <row r="154" spans="2:14" ht="25.5" outlineLevel="1">
      <c r="B154" s="2"/>
      <c r="C154" s="1" t="s">
        <v>181</v>
      </c>
      <c r="D154" s="4" t="s">
        <v>172</v>
      </c>
      <c r="E154" s="70" t="s">
        <v>124</v>
      </c>
      <c r="F154" s="71"/>
      <c r="G154" s="71">
        <v>5.5</v>
      </c>
      <c r="H154" s="72"/>
      <c r="I154" s="71"/>
      <c r="J154" s="71">
        <v>5.5</v>
      </c>
      <c r="K154" s="72"/>
      <c r="L154" s="71">
        <f t="shared" si="26"/>
        <v>0</v>
      </c>
      <c r="M154" s="71">
        <f t="shared" si="27"/>
        <v>0</v>
      </c>
      <c r="N154" s="73"/>
    </row>
    <row r="155" spans="2:14" ht="15.75" outlineLevel="1">
      <c r="B155" s="2"/>
      <c r="C155" s="1" t="s">
        <v>182</v>
      </c>
      <c r="D155" s="4" t="s">
        <v>172</v>
      </c>
      <c r="E155" s="70" t="s">
        <v>124</v>
      </c>
      <c r="F155" s="71">
        <v>300</v>
      </c>
      <c r="G155" s="71">
        <v>580.3</v>
      </c>
      <c r="H155" s="72"/>
      <c r="I155" s="71">
        <v>105.1</v>
      </c>
      <c r="J155" s="71">
        <v>480.5</v>
      </c>
      <c r="K155" s="72"/>
      <c r="L155" s="71">
        <f t="shared" si="26"/>
        <v>-194.9</v>
      </c>
      <c r="M155" s="71">
        <f t="shared" si="27"/>
        <v>-99.79999999999995</v>
      </c>
      <c r="N155" s="73"/>
    </row>
    <row r="156" spans="2:14" ht="15.75" outlineLevel="1">
      <c r="B156" s="2"/>
      <c r="C156" s="1" t="s">
        <v>183</v>
      </c>
      <c r="D156" s="4" t="s">
        <v>172</v>
      </c>
      <c r="E156" s="70" t="s">
        <v>124</v>
      </c>
      <c r="F156" s="71"/>
      <c r="G156" s="71">
        <v>54.4</v>
      </c>
      <c r="H156" s="72"/>
      <c r="I156" s="71"/>
      <c r="J156" s="71">
        <v>44.3</v>
      </c>
      <c r="K156" s="72"/>
      <c r="L156" s="71">
        <f t="shared" si="26"/>
        <v>0</v>
      </c>
      <c r="M156" s="71">
        <f t="shared" si="27"/>
        <v>-10.100000000000001</v>
      </c>
      <c r="N156" s="73"/>
    </row>
    <row r="157" spans="2:14" ht="25.5" outlineLevel="1">
      <c r="B157" s="2"/>
      <c r="C157" s="1" t="s">
        <v>184</v>
      </c>
      <c r="D157" s="4" t="s">
        <v>172</v>
      </c>
      <c r="E157" s="70" t="s">
        <v>124</v>
      </c>
      <c r="F157" s="71"/>
      <c r="G157" s="71">
        <v>2.7</v>
      </c>
      <c r="H157" s="72"/>
      <c r="I157" s="71"/>
      <c r="J157" s="71">
        <v>1.9</v>
      </c>
      <c r="K157" s="72"/>
      <c r="L157" s="71">
        <f t="shared" si="26"/>
        <v>0</v>
      </c>
      <c r="M157" s="71">
        <f t="shared" si="27"/>
        <v>-0.8000000000000003</v>
      </c>
      <c r="N157" s="73"/>
    </row>
    <row r="158" spans="2:14" ht="25.5" outlineLevel="1">
      <c r="B158" s="2"/>
      <c r="C158" s="1" t="s">
        <v>185</v>
      </c>
      <c r="D158" s="4" t="s">
        <v>172</v>
      </c>
      <c r="E158" s="70" t="s">
        <v>124</v>
      </c>
      <c r="F158" s="71">
        <v>94</v>
      </c>
      <c r="G158" s="71">
        <v>192</v>
      </c>
      <c r="H158" s="72"/>
      <c r="I158" s="71">
        <v>94</v>
      </c>
      <c r="J158" s="71">
        <v>131.9</v>
      </c>
      <c r="K158" s="72"/>
      <c r="L158" s="71">
        <f t="shared" si="26"/>
        <v>0</v>
      </c>
      <c r="M158" s="71">
        <f t="shared" si="27"/>
        <v>-60.099999999999994</v>
      </c>
      <c r="N158" s="73"/>
    </row>
    <row r="159" spans="2:14" ht="15.75" outlineLevel="1">
      <c r="B159" s="22">
        <v>4</v>
      </c>
      <c r="C159" s="90" t="s">
        <v>123</v>
      </c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2"/>
    </row>
    <row r="160" spans="2:14" ht="25.5" outlineLevel="1">
      <c r="B160" s="2"/>
      <c r="C160" s="1" t="s">
        <v>186</v>
      </c>
      <c r="D160" s="4" t="s">
        <v>18</v>
      </c>
      <c r="E160" s="70" t="s">
        <v>121</v>
      </c>
      <c r="F160" s="71">
        <v>100</v>
      </c>
      <c r="G160" s="71">
        <v>100</v>
      </c>
      <c r="H160" s="72"/>
      <c r="I160" s="71">
        <v>100</v>
      </c>
      <c r="J160" s="71">
        <v>100</v>
      </c>
      <c r="K160" s="72"/>
      <c r="L160" s="12">
        <f>I160-F160</f>
        <v>0</v>
      </c>
      <c r="M160" s="12">
        <f aca="true" t="shared" si="28" ref="M160:M175">J160-G160</f>
        <v>0</v>
      </c>
      <c r="N160" s="2"/>
    </row>
    <row r="161" spans="2:14" ht="25.5" outlineLevel="1">
      <c r="B161" s="2"/>
      <c r="C161" s="1" t="s">
        <v>187</v>
      </c>
      <c r="D161" s="4" t="s">
        <v>18</v>
      </c>
      <c r="E161" s="70" t="s">
        <v>121</v>
      </c>
      <c r="F161" s="71"/>
      <c r="G161" s="71">
        <v>100</v>
      </c>
      <c r="H161" s="72"/>
      <c r="I161" s="71"/>
      <c r="J161" s="71">
        <v>100</v>
      </c>
      <c r="K161" s="72"/>
      <c r="L161" s="12">
        <f>I161-F161</f>
        <v>0</v>
      </c>
      <c r="M161" s="12">
        <f t="shared" si="28"/>
        <v>0</v>
      </c>
      <c r="N161" s="2"/>
    </row>
    <row r="162" spans="2:14" ht="28.5" customHeight="1" outlineLevel="1">
      <c r="B162" s="2"/>
      <c r="C162" s="1" t="s">
        <v>188</v>
      </c>
      <c r="D162" s="4" t="s">
        <v>18</v>
      </c>
      <c r="E162" s="70" t="s">
        <v>121</v>
      </c>
      <c r="F162" s="71">
        <v>95</v>
      </c>
      <c r="G162" s="71"/>
      <c r="H162" s="72"/>
      <c r="I162" s="71">
        <v>66.5</v>
      </c>
      <c r="J162" s="71"/>
      <c r="K162" s="72"/>
      <c r="L162" s="12">
        <f>I162-F162</f>
        <v>-28.5</v>
      </c>
      <c r="M162" s="12">
        <f t="shared" si="28"/>
        <v>0</v>
      </c>
      <c r="N162" s="2"/>
    </row>
    <row r="163" spans="2:14" ht="25.5" outlineLevel="1">
      <c r="B163" s="2"/>
      <c r="C163" s="1" t="s">
        <v>189</v>
      </c>
      <c r="D163" s="4" t="s">
        <v>18</v>
      </c>
      <c r="E163" s="70" t="s">
        <v>121</v>
      </c>
      <c r="F163" s="71">
        <v>100</v>
      </c>
      <c r="G163" s="71">
        <v>100</v>
      </c>
      <c r="H163" s="72"/>
      <c r="I163" s="71">
        <v>100</v>
      </c>
      <c r="J163" s="71">
        <v>88.9</v>
      </c>
      <c r="K163" s="72"/>
      <c r="L163" s="12">
        <f aca="true" t="shared" si="29" ref="L163:L175">I163-F163</f>
        <v>0</v>
      </c>
      <c r="M163" s="12">
        <f t="shared" si="28"/>
        <v>-11.099999999999994</v>
      </c>
      <c r="N163" s="2"/>
    </row>
    <row r="164" spans="2:14" ht="25.5" outlineLevel="1">
      <c r="B164" s="2"/>
      <c r="C164" s="1" t="s">
        <v>190</v>
      </c>
      <c r="D164" s="4" t="s">
        <v>18</v>
      </c>
      <c r="E164" s="70" t="s">
        <v>121</v>
      </c>
      <c r="F164" s="71"/>
      <c r="G164" s="71">
        <v>23.4</v>
      </c>
      <c r="H164" s="72"/>
      <c r="I164" s="71"/>
      <c r="J164" s="71">
        <v>18.2</v>
      </c>
      <c r="K164" s="72"/>
      <c r="L164" s="12">
        <f t="shared" si="29"/>
        <v>0</v>
      </c>
      <c r="M164" s="12">
        <f t="shared" si="28"/>
        <v>-5.199999999999999</v>
      </c>
      <c r="N164" s="2"/>
    </row>
    <row r="165" spans="2:14" ht="25.5" outlineLevel="1">
      <c r="B165" s="2"/>
      <c r="C165" s="1" t="s">
        <v>191</v>
      </c>
      <c r="D165" s="4" t="s">
        <v>18</v>
      </c>
      <c r="E165" s="70" t="s">
        <v>121</v>
      </c>
      <c r="F165" s="71">
        <v>15.2</v>
      </c>
      <c r="G165" s="71">
        <v>44</v>
      </c>
      <c r="H165" s="72"/>
      <c r="I165" s="71">
        <v>1.8</v>
      </c>
      <c r="J165" s="71">
        <v>47.7</v>
      </c>
      <c r="K165" s="72"/>
      <c r="L165" s="12">
        <f t="shared" si="29"/>
        <v>-13.399999999999999</v>
      </c>
      <c r="M165" s="12">
        <f t="shared" si="28"/>
        <v>3.700000000000003</v>
      </c>
      <c r="N165" s="2"/>
    </row>
    <row r="166" spans="2:14" ht="25.5" outlineLevel="1">
      <c r="B166" s="2"/>
      <c r="C166" s="1" t="s">
        <v>192</v>
      </c>
      <c r="D166" s="4" t="s">
        <v>18</v>
      </c>
      <c r="E166" s="70" t="s">
        <v>121</v>
      </c>
      <c r="F166" s="71"/>
      <c r="G166" s="71">
        <v>100</v>
      </c>
      <c r="H166" s="72"/>
      <c r="I166" s="71"/>
      <c r="J166" s="71">
        <v>37.5</v>
      </c>
      <c r="K166" s="72"/>
      <c r="L166" s="12">
        <f t="shared" si="29"/>
        <v>0</v>
      </c>
      <c r="M166" s="12">
        <f t="shared" si="28"/>
        <v>-62.5</v>
      </c>
      <c r="N166" s="2"/>
    </row>
    <row r="167" spans="2:14" ht="25.5" outlineLevel="1">
      <c r="B167" s="2"/>
      <c r="C167" s="1" t="s">
        <v>193</v>
      </c>
      <c r="D167" s="4" t="s">
        <v>18</v>
      </c>
      <c r="E167" s="70" t="s">
        <v>121</v>
      </c>
      <c r="F167" s="71"/>
      <c r="G167" s="71">
        <v>37</v>
      </c>
      <c r="H167" s="72"/>
      <c r="I167" s="71"/>
      <c r="J167" s="71">
        <v>42.6</v>
      </c>
      <c r="K167" s="72"/>
      <c r="L167" s="12">
        <f t="shared" si="29"/>
        <v>0</v>
      </c>
      <c r="M167" s="12">
        <f t="shared" si="28"/>
        <v>5.600000000000001</v>
      </c>
      <c r="N167" s="2"/>
    </row>
    <row r="168" spans="2:14" ht="38.25" outlineLevel="1">
      <c r="B168" s="2"/>
      <c r="C168" s="1" t="s">
        <v>194</v>
      </c>
      <c r="D168" s="4" t="s">
        <v>18</v>
      </c>
      <c r="E168" s="70" t="s">
        <v>121</v>
      </c>
      <c r="F168" s="71"/>
      <c r="G168" s="71">
        <v>100</v>
      </c>
      <c r="H168" s="72"/>
      <c r="I168" s="71"/>
      <c r="J168" s="71">
        <v>38.5</v>
      </c>
      <c r="K168" s="72"/>
      <c r="L168" s="12">
        <f t="shared" si="29"/>
        <v>0</v>
      </c>
      <c r="M168" s="12">
        <f t="shared" si="28"/>
        <v>-61.5</v>
      </c>
      <c r="N168" s="2"/>
    </row>
    <row r="169" spans="2:14" ht="25.5" outlineLevel="1">
      <c r="B169" s="2"/>
      <c r="C169" s="1" t="s">
        <v>195</v>
      </c>
      <c r="D169" s="4" t="s">
        <v>18</v>
      </c>
      <c r="E169" s="70" t="s">
        <v>121</v>
      </c>
      <c r="F169" s="71"/>
      <c r="G169" s="71">
        <v>77</v>
      </c>
      <c r="H169" s="72"/>
      <c r="I169" s="71"/>
      <c r="J169" s="71">
        <v>100</v>
      </c>
      <c r="K169" s="72"/>
      <c r="L169" s="12">
        <f t="shared" si="29"/>
        <v>0</v>
      </c>
      <c r="M169" s="12">
        <f t="shared" si="28"/>
        <v>23</v>
      </c>
      <c r="N169" s="2"/>
    </row>
    <row r="170" spans="2:14" ht="25.5" outlineLevel="1">
      <c r="B170" s="2"/>
      <c r="C170" s="1" t="s">
        <v>196</v>
      </c>
      <c r="D170" s="4" t="s">
        <v>18</v>
      </c>
      <c r="E170" s="70" t="s">
        <v>121</v>
      </c>
      <c r="F170" s="71"/>
      <c r="G170" s="71">
        <v>38</v>
      </c>
      <c r="H170" s="72"/>
      <c r="I170" s="71"/>
      <c r="J170" s="71">
        <v>8.7</v>
      </c>
      <c r="K170" s="72"/>
      <c r="L170" s="12">
        <f t="shared" si="29"/>
        <v>0</v>
      </c>
      <c r="M170" s="12">
        <f t="shared" si="28"/>
        <v>-29.3</v>
      </c>
      <c r="N170" s="2"/>
    </row>
    <row r="171" spans="2:14" ht="25.5" outlineLevel="1">
      <c r="B171" s="2"/>
      <c r="C171" s="1" t="s">
        <v>197</v>
      </c>
      <c r="D171" s="4" t="s">
        <v>18</v>
      </c>
      <c r="E171" s="70" t="s">
        <v>126</v>
      </c>
      <c r="F171" s="71"/>
      <c r="G171" s="71">
        <v>53</v>
      </c>
      <c r="H171" s="72"/>
      <c r="I171" s="71"/>
      <c r="J171" s="71">
        <v>3.5</v>
      </c>
      <c r="K171" s="72"/>
      <c r="L171" s="12">
        <f t="shared" si="29"/>
        <v>0</v>
      </c>
      <c r="M171" s="12">
        <f t="shared" si="28"/>
        <v>-49.5</v>
      </c>
      <c r="N171" s="2"/>
    </row>
    <row r="172" spans="2:14" ht="25.5" outlineLevel="1">
      <c r="B172" s="2"/>
      <c r="C172" s="1" t="s">
        <v>198</v>
      </c>
      <c r="D172" s="4" t="s">
        <v>18</v>
      </c>
      <c r="E172" s="70" t="s">
        <v>126</v>
      </c>
      <c r="F172" s="71"/>
      <c r="G172" s="71">
        <v>100</v>
      </c>
      <c r="H172" s="72"/>
      <c r="I172" s="71"/>
      <c r="J172" s="71">
        <v>86.3</v>
      </c>
      <c r="K172" s="72"/>
      <c r="L172" s="12">
        <f t="shared" si="29"/>
        <v>0</v>
      </c>
      <c r="M172" s="12">
        <f t="shared" si="28"/>
        <v>-13.700000000000003</v>
      </c>
      <c r="N172" s="2"/>
    </row>
    <row r="173" spans="2:14" ht="25.5" outlineLevel="1">
      <c r="B173" s="2"/>
      <c r="C173" s="1" t="s">
        <v>199</v>
      </c>
      <c r="D173" s="4" t="s">
        <v>18</v>
      </c>
      <c r="E173" s="70" t="s">
        <v>126</v>
      </c>
      <c r="F173" s="71"/>
      <c r="G173" s="71">
        <v>100</v>
      </c>
      <c r="H173" s="72"/>
      <c r="I173" s="71"/>
      <c r="J173" s="71">
        <v>1.2</v>
      </c>
      <c r="K173" s="72"/>
      <c r="L173" s="12">
        <f t="shared" si="29"/>
        <v>0</v>
      </c>
      <c r="M173" s="12">
        <f t="shared" si="28"/>
        <v>-98.8</v>
      </c>
      <c r="N173" s="2"/>
    </row>
    <row r="174" spans="2:14" ht="15.75" outlineLevel="1">
      <c r="B174" s="2"/>
      <c r="C174" s="1" t="s">
        <v>200</v>
      </c>
      <c r="D174" s="4" t="s">
        <v>18</v>
      </c>
      <c r="E174" s="70" t="s">
        <v>121</v>
      </c>
      <c r="F174" s="71"/>
      <c r="G174" s="71">
        <v>100</v>
      </c>
      <c r="H174" s="72"/>
      <c r="I174" s="71"/>
      <c r="J174" s="71">
        <v>81</v>
      </c>
      <c r="K174" s="72"/>
      <c r="L174" s="12">
        <f t="shared" si="29"/>
        <v>0</v>
      </c>
      <c r="M174" s="12">
        <f t="shared" si="28"/>
        <v>-19</v>
      </c>
      <c r="N174" s="2"/>
    </row>
    <row r="175" spans="2:14" ht="15.75" outlineLevel="1">
      <c r="B175" s="2"/>
      <c r="C175" s="1" t="s">
        <v>201</v>
      </c>
      <c r="D175" s="4" t="s">
        <v>18</v>
      </c>
      <c r="E175" s="70" t="s">
        <v>121</v>
      </c>
      <c r="F175" s="71"/>
      <c r="G175" s="71">
        <v>100</v>
      </c>
      <c r="H175" s="72"/>
      <c r="I175" s="71"/>
      <c r="J175" s="71">
        <v>100</v>
      </c>
      <c r="K175" s="72"/>
      <c r="L175" s="12">
        <f t="shared" si="29"/>
        <v>0</v>
      </c>
      <c r="M175" s="12">
        <f t="shared" si="28"/>
        <v>0</v>
      </c>
      <c r="N175" s="2"/>
    </row>
    <row r="176" spans="3:11" s="24" customFormat="1" ht="15.75" outlineLevel="1">
      <c r="C176" s="29"/>
      <c r="D176" s="28"/>
      <c r="E176" s="28"/>
      <c r="F176" s="34"/>
      <c r="G176" s="34"/>
      <c r="H176" s="39"/>
      <c r="I176" s="34"/>
      <c r="J176" s="34"/>
      <c r="K176" s="39"/>
    </row>
    <row r="177" spans="2:14" s="24" customFormat="1" ht="34.5" customHeight="1" outlineLevel="1">
      <c r="B177" s="84" t="s">
        <v>106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</row>
    <row r="178" spans="2:14" s="24" customFormat="1" ht="16.5" outlineLevel="1">
      <c r="B178" s="87" t="s">
        <v>107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</row>
    <row r="179" spans="2:14" s="24" customFormat="1" ht="15.75" outlineLevel="1">
      <c r="B179" s="83" t="s">
        <v>4</v>
      </c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</row>
    <row r="180" spans="2:14" s="24" customFormat="1" ht="18.75" outlineLevel="1">
      <c r="B180" s="88" t="s">
        <v>157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</row>
    <row r="181" spans="2:14" s="24" customFormat="1" ht="34.5" customHeight="1">
      <c r="B181" s="80" t="s">
        <v>23</v>
      </c>
      <c r="C181" s="80"/>
      <c r="D181" s="47"/>
      <c r="E181" s="81" t="s">
        <v>324</v>
      </c>
      <c r="F181" s="81"/>
      <c r="G181" s="81"/>
      <c r="H181" s="81"/>
      <c r="I181" s="81"/>
      <c r="J181" s="81"/>
      <c r="K181" s="81"/>
      <c r="L181" s="81"/>
      <c r="M181" s="81"/>
      <c r="N181" s="81"/>
    </row>
    <row r="182" spans="2:14" s="24" customFormat="1" ht="21.75" customHeight="1" outlineLevel="1">
      <c r="B182" s="82" t="s">
        <v>109</v>
      </c>
      <c r="C182" s="82"/>
      <c r="D182" s="3"/>
      <c r="E182" s="93" t="s">
        <v>110</v>
      </c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2:14" s="24" customFormat="1" ht="16.5" customHeight="1" outlineLevel="1">
      <c r="B183" s="48"/>
      <c r="C183" s="3"/>
      <c r="D183" s="3"/>
      <c r="E183" s="5"/>
      <c r="F183" s="3"/>
      <c r="G183" s="3"/>
      <c r="H183" s="3"/>
      <c r="I183" s="3"/>
      <c r="J183" s="3"/>
      <c r="K183" s="3"/>
      <c r="L183" s="27"/>
      <c r="M183" s="85" t="s">
        <v>111</v>
      </c>
      <c r="N183" s="85"/>
    </row>
    <row r="184" spans="2:14" s="40" customFormat="1" ht="34.5" customHeight="1" outlineLevel="1">
      <c r="B184" s="86" t="s">
        <v>112</v>
      </c>
      <c r="C184" s="86" t="s">
        <v>113</v>
      </c>
      <c r="D184" s="86" t="s">
        <v>5</v>
      </c>
      <c r="E184" s="95" t="s">
        <v>114</v>
      </c>
      <c r="F184" s="94" t="s">
        <v>115</v>
      </c>
      <c r="G184" s="94"/>
      <c r="H184" s="94"/>
      <c r="I184" s="94" t="s">
        <v>116</v>
      </c>
      <c r="J184" s="94"/>
      <c r="K184" s="94"/>
      <c r="L184" s="94" t="s">
        <v>117</v>
      </c>
      <c r="M184" s="94"/>
      <c r="N184" s="94"/>
    </row>
    <row r="185" spans="2:14" s="40" customFormat="1" ht="25.5" outlineLevel="1">
      <c r="B185" s="86"/>
      <c r="C185" s="86"/>
      <c r="D185" s="86"/>
      <c r="E185" s="96"/>
      <c r="F185" s="38" t="s">
        <v>0</v>
      </c>
      <c r="G185" s="38" t="s">
        <v>1</v>
      </c>
      <c r="H185" s="38" t="s">
        <v>2</v>
      </c>
      <c r="I185" s="38" t="s">
        <v>0</v>
      </c>
      <c r="J185" s="38" t="s">
        <v>1</v>
      </c>
      <c r="K185" s="38" t="s">
        <v>2</v>
      </c>
      <c r="L185" s="38" t="s">
        <v>0</v>
      </c>
      <c r="M185" s="38" t="s">
        <v>1</v>
      </c>
      <c r="N185" s="38" t="s">
        <v>2</v>
      </c>
    </row>
    <row r="186" spans="2:14" s="14" customFormat="1" ht="15.75" outlineLevel="1">
      <c r="B186" s="22">
        <v>1</v>
      </c>
      <c r="C186" s="89" t="s">
        <v>118</v>
      </c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</row>
    <row r="187" spans="2:14" s="14" customFormat="1" ht="25.5" outlineLevel="1">
      <c r="B187" s="41"/>
      <c r="C187" s="1" t="s">
        <v>6</v>
      </c>
      <c r="D187" s="4" t="s">
        <v>7</v>
      </c>
      <c r="E187" s="70" t="s">
        <v>202</v>
      </c>
      <c r="F187" s="16">
        <v>4839</v>
      </c>
      <c r="G187" s="16"/>
      <c r="H187" s="17">
        <f>F187+G187</f>
        <v>4839</v>
      </c>
      <c r="I187" s="16">
        <v>4549</v>
      </c>
      <c r="J187" s="16"/>
      <c r="K187" s="17">
        <f>I187+J187</f>
        <v>4549</v>
      </c>
      <c r="L187" s="42">
        <f>I187-F187</f>
        <v>-290</v>
      </c>
      <c r="M187" s="42"/>
      <c r="N187" s="43">
        <f>K187-H187</f>
        <v>-290</v>
      </c>
    </row>
    <row r="188" spans="2:14" s="14" customFormat="1" ht="25.5" outlineLevel="1">
      <c r="B188" s="41"/>
      <c r="C188" s="1" t="s">
        <v>8</v>
      </c>
      <c r="D188" s="4" t="s">
        <v>7</v>
      </c>
      <c r="E188" s="70" t="s">
        <v>203</v>
      </c>
      <c r="F188" s="16">
        <v>19906</v>
      </c>
      <c r="G188" s="16"/>
      <c r="H188" s="17">
        <f>F188+G188</f>
        <v>19906</v>
      </c>
      <c r="I188" s="16">
        <v>18513</v>
      </c>
      <c r="J188" s="16"/>
      <c r="K188" s="17">
        <f>I188+J188</f>
        <v>18513</v>
      </c>
      <c r="L188" s="42">
        <f>I188-F188</f>
        <v>-1393</v>
      </c>
      <c r="M188" s="42"/>
      <c r="N188" s="43">
        <f>K188-H188</f>
        <v>-1393</v>
      </c>
    </row>
    <row r="189" spans="2:14" s="14" customFormat="1" ht="38.25" outlineLevel="1">
      <c r="B189" s="41"/>
      <c r="C189" s="1" t="s">
        <v>9</v>
      </c>
      <c r="D189" s="4" t="s">
        <v>10</v>
      </c>
      <c r="E189" s="70" t="s">
        <v>132</v>
      </c>
      <c r="F189" s="16">
        <v>665</v>
      </c>
      <c r="G189" s="16"/>
      <c r="H189" s="17">
        <f>F189+G189</f>
        <v>665</v>
      </c>
      <c r="I189" s="16">
        <v>665</v>
      </c>
      <c r="J189" s="16"/>
      <c r="K189" s="17">
        <f>I189+J189</f>
        <v>665</v>
      </c>
      <c r="L189" s="42">
        <f>I189-F189</f>
        <v>0</v>
      </c>
      <c r="M189" s="42"/>
      <c r="N189" s="43">
        <f>K189-H189</f>
        <v>0</v>
      </c>
    </row>
    <row r="190" spans="2:14" s="6" customFormat="1" ht="15.75" outlineLevel="1">
      <c r="B190" s="22">
        <v>2</v>
      </c>
      <c r="C190" s="90" t="s">
        <v>119</v>
      </c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2"/>
    </row>
    <row r="191" spans="2:14" s="6" customFormat="1" ht="25.5" outlineLevel="1">
      <c r="B191" s="37"/>
      <c r="C191" s="1" t="s">
        <v>204</v>
      </c>
      <c r="D191" s="4" t="s">
        <v>10</v>
      </c>
      <c r="E191" s="70" t="s">
        <v>130</v>
      </c>
      <c r="F191" s="9">
        <v>1915337</v>
      </c>
      <c r="G191" s="9"/>
      <c r="H191" s="10">
        <f aca="true" t="shared" si="30" ref="H191:H207">SUM(F191:G191)</f>
        <v>1915337</v>
      </c>
      <c r="I191" s="9">
        <v>1184083</v>
      </c>
      <c r="J191" s="9"/>
      <c r="K191" s="10">
        <f aca="true" t="shared" si="31" ref="K191:K207">SUM(I191:J191)</f>
        <v>1184083</v>
      </c>
      <c r="L191" s="9">
        <f>I191-F191</f>
        <v>-731254</v>
      </c>
      <c r="M191" s="9">
        <f>J191-G191</f>
        <v>0</v>
      </c>
      <c r="N191" s="10">
        <f>K191-H191</f>
        <v>-731254</v>
      </c>
    </row>
    <row r="192" spans="2:14" s="6" customFormat="1" ht="15" outlineLevel="1">
      <c r="B192" s="37"/>
      <c r="C192" s="1" t="s">
        <v>11</v>
      </c>
      <c r="D192" s="4" t="s">
        <v>10</v>
      </c>
      <c r="E192" s="70" t="s">
        <v>130</v>
      </c>
      <c r="F192" s="9">
        <v>367616</v>
      </c>
      <c r="G192" s="9"/>
      <c r="H192" s="10">
        <f t="shared" si="30"/>
        <v>367616</v>
      </c>
      <c r="I192" s="9">
        <v>174301</v>
      </c>
      <c r="J192" s="9"/>
      <c r="K192" s="10">
        <f t="shared" si="31"/>
        <v>174301</v>
      </c>
      <c r="L192" s="9">
        <f aca="true" t="shared" si="32" ref="L192:L206">I192-F192</f>
        <v>-193315</v>
      </c>
      <c r="M192" s="9">
        <f aca="true" t="shared" si="33" ref="M192:M206">J192-G192</f>
        <v>0</v>
      </c>
      <c r="N192" s="10">
        <f aca="true" t="shared" si="34" ref="N192:N206">K192-H192</f>
        <v>-193315</v>
      </c>
    </row>
    <row r="193" spans="2:14" s="6" customFormat="1" ht="15" outlineLevel="1">
      <c r="B193" s="37"/>
      <c r="C193" s="1" t="s">
        <v>59</v>
      </c>
      <c r="D193" s="4" t="s">
        <v>10</v>
      </c>
      <c r="E193" s="70" t="s">
        <v>130</v>
      </c>
      <c r="F193" s="9">
        <v>2419154</v>
      </c>
      <c r="G193" s="9"/>
      <c r="H193" s="10">
        <f t="shared" si="30"/>
        <v>2419154</v>
      </c>
      <c r="I193" s="9">
        <v>90223</v>
      </c>
      <c r="J193" s="9"/>
      <c r="K193" s="10">
        <f t="shared" si="31"/>
        <v>90223</v>
      </c>
      <c r="L193" s="9">
        <f t="shared" si="32"/>
        <v>-2328931</v>
      </c>
      <c r="M193" s="9">
        <f t="shared" si="33"/>
        <v>0</v>
      </c>
      <c r="N193" s="10">
        <f t="shared" si="34"/>
        <v>-2328931</v>
      </c>
    </row>
    <row r="194" spans="2:14" s="6" customFormat="1" ht="26.25" customHeight="1" outlineLevel="1">
      <c r="B194" s="37"/>
      <c r="C194" s="1" t="s">
        <v>205</v>
      </c>
      <c r="D194" s="4" t="s">
        <v>10</v>
      </c>
      <c r="E194" s="70" t="s">
        <v>130</v>
      </c>
      <c r="F194" s="9">
        <v>1316730</v>
      </c>
      <c r="G194" s="9"/>
      <c r="H194" s="10">
        <f t="shared" si="30"/>
        <v>1316730</v>
      </c>
      <c r="I194" s="9">
        <v>987788</v>
      </c>
      <c r="J194" s="9"/>
      <c r="K194" s="10">
        <f t="shared" si="31"/>
        <v>987788</v>
      </c>
      <c r="L194" s="9">
        <f t="shared" si="32"/>
        <v>-328942</v>
      </c>
      <c r="M194" s="9">
        <f t="shared" si="33"/>
        <v>0</v>
      </c>
      <c r="N194" s="10">
        <f t="shared" si="34"/>
        <v>-328942</v>
      </c>
    </row>
    <row r="195" spans="2:14" s="6" customFormat="1" ht="25.5" outlineLevel="1">
      <c r="B195" s="37"/>
      <c r="C195" s="1" t="s">
        <v>13</v>
      </c>
      <c r="D195" s="4" t="s">
        <v>10</v>
      </c>
      <c r="E195" s="70" t="s">
        <v>121</v>
      </c>
      <c r="F195" s="11"/>
      <c r="G195" s="11">
        <v>3312</v>
      </c>
      <c r="H195" s="10">
        <f t="shared" si="30"/>
        <v>3312</v>
      </c>
      <c r="I195" s="11"/>
      <c r="J195" s="11">
        <v>2160</v>
      </c>
      <c r="K195" s="10">
        <f t="shared" si="31"/>
        <v>2160</v>
      </c>
      <c r="L195" s="9">
        <f t="shared" si="32"/>
        <v>0</v>
      </c>
      <c r="M195" s="9">
        <f t="shared" si="33"/>
        <v>-1152</v>
      </c>
      <c r="N195" s="10">
        <f t="shared" si="34"/>
        <v>-1152</v>
      </c>
    </row>
    <row r="196" spans="2:14" s="6" customFormat="1" ht="25.5" outlineLevel="1">
      <c r="B196" s="37"/>
      <c r="C196" s="1" t="s">
        <v>70</v>
      </c>
      <c r="D196" s="4" t="s">
        <v>206</v>
      </c>
      <c r="E196" s="70" t="s">
        <v>134</v>
      </c>
      <c r="F196" s="11"/>
      <c r="G196" s="11">
        <v>114</v>
      </c>
      <c r="H196" s="10">
        <f t="shared" si="30"/>
        <v>114</v>
      </c>
      <c r="I196" s="11"/>
      <c r="J196" s="11">
        <v>241</v>
      </c>
      <c r="K196" s="10">
        <f t="shared" si="31"/>
        <v>241</v>
      </c>
      <c r="L196" s="9">
        <f t="shared" si="32"/>
        <v>0</v>
      </c>
      <c r="M196" s="9">
        <f t="shared" si="33"/>
        <v>127</v>
      </c>
      <c r="N196" s="10">
        <f t="shared" si="34"/>
        <v>127</v>
      </c>
    </row>
    <row r="197" spans="2:14" s="6" customFormat="1" ht="25.5" outlineLevel="1">
      <c r="B197" s="37"/>
      <c r="C197" s="1" t="s">
        <v>160</v>
      </c>
      <c r="D197" s="4" t="s">
        <v>10</v>
      </c>
      <c r="E197" s="70" t="s">
        <v>121</v>
      </c>
      <c r="F197" s="11"/>
      <c r="G197" s="11">
        <v>3420</v>
      </c>
      <c r="H197" s="10">
        <f t="shared" si="30"/>
        <v>3420</v>
      </c>
      <c r="I197" s="11"/>
      <c r="J197" s="11">
        <v>3987</v>
      </c>
      <c r="K197" s="10">
        <f t="shared" si="31"/>
        <v>3987</v>
      </c>
      <c r="L197" s="9">
        <f t="shared" si="32"/>
        <v>0</v>
      </c>
      <c r="M197" s="9">
        <f t="shared" si="33"/>
        <v>567</v>
      </c>
      <c r="N197" s="10">
        <f t="shared" si="34"/>
        <v>567</v>
      </c>
    </row>
    <row r="198" spans="2:14" s="6" customFormat="1" ht="28.5" customHeight="1" outlineLevel="1">
      <c r="B198" s="37"/>
      <c r="C198" s="1" t="s">
        <v>161</v>
      </c>
      <c r="D198" s="4" t="s">
        <v>10</v>
      </c>
      <c r="E198" s="70" t="s">
        <v>121</v>
      </c>
      <c r="F198" s="11"/>
      <c r="G198" s="11">
        <v>87</v>
      </c>
      <c r="H198" s="10">
        <f t="shared" si="30"/>
        <v>87</v>
      </c>
      <c r="I198" s="11"/>
      <c r="J198" s="11">
        <v>81</v>
      </c>
      <c r="K198" s="10">
        <f t="shared" si="31"/>
        <v>81</v>
      </c>
      <c r="L198" s="9">
        <f t="shared" si="32"/>
        <v>0</v>
      </c>
      <c r="M198" s="9">
        <f t="shared" si="33"/>
        <v>-6</v>
      </c>
      <c r="N198" s="10">
        <f t="shared" si="34"/>
        <v>-6</v>
      </c>
    </row>
    <row r="199" spans="2:14" s="6" customFormat="1" ht="15" outlineLevel="1">
      <c r="B199" s="37"/>
      <c r="C199" s="1" t="s">
        <v>162</v>
      </c>
      <c r="D199" s="4" t="s">
        <v>10</v>
      </c>
      <c r="E199" s="70" t="s">
        <v>121</v>
      </c>
      <c r="F199" s="11"/>
      <c r="G199" s="11">
        <v>1316</v>
      </c>
      <c r="H199" s="10">
        <f t="shared" si="30"/>
        <v>1316</v>
      </c>
      <c r="I199" s="11"/>
      <c r="J199" s="11">
        <v>2018</v>
      </c>
      <c r="K199" s="10">
        <f t="shared" si="31"/>
        <v>2018</v>
      </c>
      <c r="L199" s="9">
        <f t="shared" si="32"/>
        <v>0</v>
      </c>
      <c r="M199" s="9">
        <f t="shared" si="33"/>
        <v>702</v>
      </c>
      <c r="N199" s="10">
        <f t="shared" si="34"/>
        <v>702</v>
      </c>
    </row>
    <row r="200" spans="2:14" s="6" customFormat="1" ht="25.5" outlineLevel="1">
      <c r="B200" s="37"/>
      <c r="C200" s="1" t="s">
        <v>163</v>
      </c>
      <c r="D200" s="4" t="s">
        <v>10</v>
      </c>
      <c r="E200" s="70" t="s">
        <v>121</v>
      </c>
      <c r="F200" s="19">
        <v>80</v>
      </c>
      <c r="G200" s="19">
        <v>796</v>
      </c>
      <c r="H200" s="10">
        <f t="shared" si="30"/>
        <v>876</v>
      </c>
      <c r="I200" s="19"/>
      <c r="J200" s="19">
        <v>545</v>
      </c>
      <c r="K200" s="10">
        <f t="shared" si="31"/>
        <v>545</v>
      </c>
      <c r="L200" s="9">
        <f t="shared" si="32"/>
        <v>-80</v>
      </c>
      <c r="M200" s="9">
        <f t="shared" si="33"/>
        <v>-251</v>
      </c>
      <c r="N200" s="10">
        <f t="shared" si="34"/>
        <v>-331</v>
      </c>
    </row>
    <row r="201" spans="2:14" s="6" customFormat="1" ht="15" outlineLevel="1">
      <c r="B201" s="37"/>
      <c r="C201" s="1" t="s">
        <v>164</v>
      </c>
      <c r="D201" s="4" t="s">
        <v>10</v>
      </c>
      <c r="E201" s="70" t="s">
        <v>121</v>
      </c>
      <c r="F201" s="19"/>
      <c r="G201" s="19">
        <v>763</v>
      </c>
      <c r="H201" s="10">
        <f t="shared" si="30"/>
        <v>763</v>
      </c>
      <c r="I201" s="19"/>
      <c r="J201" s="19">
        <v>2154</v>
      </c>
      <c r="K201" s="10">
        <f t="shared" si="31"/>
        <v>2154</v>
      </c>
      <c r="L201" s="9">
        <f t="shared" si="32"/>
        <v>0</v>
      </c>
      <c r="M201" s="9">
        <f t="shared" si="33"/>
        <v>1391</v>
      </c>
      <c r="N201" s="10">
        <f t="shared" si="34"/>
        <v>1391</v>
      </c>
    </row>
    <row r="202" spans="2:14" s="6" customFormat="1" ht="15" outlineLevel="1">
      <c r="B202" s="37"/>
      <c r="C202" s="1" t="s">
        <v>165</v>
      </c>
      <c r="D202" s="4" t="s">
        <v>10</v>
      </c>
      <c r="E202" s="70" t="s">
        <v>121</v>
      </c>
      <c r="F202" s="19"/>
      <c r="G202" s="19">
        <v>10452</v>
      </c>
      <c r="H202" s="10">
        <f t="shared" si="30"/>
        <v>10452</v>
      </c>
      <c r="I202" s="19"/>
      <c r="J202" s="19">
        <v>1010</v>
      </c>
      <c r="K202" s="10">
        <f t="shared" si="31"/>
        <v>1010</v>
      </c>
      <c r="L202" s="9">
        <f t="shared" si="32"/>
        <v>0</v>
      </c>
      <c r="M202" s="9">
        <f t="shared" si="33"/>
        <v>-9442</v>
      </c>
      <c r="N202" s="10">
        <f t="shared" si="34"/>
        <v>-9442</v>
      </c>
    </row>
    <row r="203" spans="2:14" s="6" customFormat="1" ht="25.5" outlineLevel="1">
      <c r="B203" s="37"/>
      <c r="C203" s="1" t="s">
        <v>207</v>
      </c>
      <c r="D203" s="4" t="s">
        <v>19</v>
      </c>
      <c r="E203" s="70" t="s">
        <v>133</v>
      </c>
      <c r="F203" s="19"/>
      <c r="G203" s="11">
        <v>5099.5</v>
      </c>
      <c r="H203" s="10">
        <f t="shared" si="30"/>
        <v>5099.5</v>
      </c>
      <c r="I203" s="19"/>
      <c r="J203" s="19">
        <v>2889</v>
      </c>
      <c r="K203" s="10">
        <f t="shared" si="31"/>
        <v>2889</v>
      </c>
      <c r="L203" s="9">
        <f t="shared" si="32"/>
        <v>0</v>
      </c>
      <c r="M203" s="9">
        <f t="shared" si="33"/>
        <v>-2210.5</v>
      </c>
      <c r="N203" s="10">
        <f t="shared" si="34"/>
        <v>-2210.5</v>
      </c>
    </row>
    <row r="204" spans="2:14" s="6" customFormat="1" ht="25.5" outlineLevel="1">
      <c r="B204" s="37"/>
      <c r="C204" s="1" t="s">
        <v>208</v>
      </c>
      <c r="D204" s="4" t="s">
        <v>10</v>
      </c>
      <c r="E204" s="70" t="s">
        <v>133</v>
      </c>
      <c r="F204" s="19"/>
      <c r="G204" s="19">
        <v>66</v>
      </c>
      <c r="H204" s="10">
        <f t="shared" si="30"/>
        <v>66</v>
      </c>
      <c r="I204" s="19"/>
      <c r="J204" s="19">
        <v>66</v>
      </c>
      <c r="K204" s="10">
        <f t="shared" si="31"/>
        <v>66</v>
      </c>
      <c r="L204" s="9">
        <f t="shared" si="32"/>
        <v>0</v>
      </c>
      <c r="M204" s="9">
        <f t="shared" si="33"/>
        <v>0</v>
      </c>
      <c r="N204" s="10">
        <f t="shared" si="34"/>
        <v>0</v>
      </c>
    </row>
    <row r="205" spans="2:14" s="6" customFormat="1" ht="25.5" outlineLevel="1">
      <c r="B205" s="37"/>
      <c r="C205" s="1" t="s">
        <v>209</v>
      </c>
      <c r="D205" s="4" t="s">
        <v>19</v>
      </c>
      <c r="E205" s="70" t="s">
        <v>133</v>
      </c>
      <c r="F205" s="19"/>
      <c r="G205" s="11">
        <v>10238.7</v>
      </c>
      <c r="H205" s="10">
        <f t="shared" si="30"/>
        <v>10238.7</v>
      </c>
      <c r="I205" s="19"/>
      <c r="J205" s="11">
        <v>7402.6</v>
      </c>
      <c r="K205" s="10">
        <f t="shared" si="31"/>
        <v>7402.6</v>
      </c>
      <c r="L205" s="9">
        <f t="shared" si="32"/>
        <v>0</v>
      </c>
      <c r="M205" s="9">
        <f t="shared" si="33"/>
        <v>-2836.1000000000004</v>
      </c>
      <c r="N205" s="10">
        <f t="shared" si="34"/>
        <v>-2836.1000000000004</v>
      </c>
    </row>
    <row r="206" spans="2:14" s="6" customFormat="1" ht="25.5" outlineLevel="1">
      <c r="B206" s="37"/>
      <c r="C206" s="1" t="s">
        <v>168</v>
      </c>
      <c r="D206" s="4" t="s">
        <v>10</v>
      </c>
      <c r="E206" s="70" t="s">
        <v>133</v>
      </c>
      <c r="F206" s="19"/>
      <c r="G206" s="19">
        <v>5</v>
      </c>
      <c r="H206" s="10">
        <f t="shared" si="30"/>
        <v>5</v>
      </c>
      <c r="I206" s="19"/>
      <c r="J206" s="19">
        <v>5</v>
      </c>
      <c r="K206" s="10">
        <f t="shared" si="31"/>
        <v>5</v>
      </c>
      <c r="L206" s="9">
        <f t="shared" si="32"/>
        <v>0</v>
      </c>
      <c r="M206" s="9">
        <f t="shared" si="33"/>
        <v>0</v>
      </c>
      <c r="N206" s="10">
        <f t="shared" si="34"/>
        <v>0</v>
      </c>
    </row>
    <row r="207" spans="2:14" s="6" customFormat="1" ht="15" outlineLevel="1">
      <c r="B207" s="37"/>
      <c r="C207" s="1" t="s">
        <v>169</v>
      </c>
      <c r="D207" s="4" t="s">
        <v>10</v>
      </c>
      <c r="E207" s="70" t="s">
        <v>121</v>
      </c>
      <c r="F207" s="19"/>
      <c r="G207" s="19">
        <v>142</v>
      </c>
      <c r="H207" s="10">
        <f t="shared" si="30"/>
        <v>142</v>
      </c>
      <c r="I207" s="19"/>
      <c r="J207" s="19">
        <v>93</v>
      </c>
      <c r="K207" s="10">
        <f t="shared" si="31"/>
        <v>93</v>
      </c>
      <c r="L207" s="9">
        <f>I207-F207</f>
        <v>0</v>
      </c>
      <c r="M207" s="9">
        <f>J207-G207</f>
        <v>-49</v>
      </c>
      <c r="N207" s="10">
        <f>K207-H207</f>
        <v>-49</v>
      </c>
    </row>
    <row r="208" spans="2:14" s="6" customFormat="1" ht="15.75" outlineLevel="1">
      <c r="B208" s="22">
        <v>3</v>
      </c>
      <c r="C208" s="90" t="s">
        <v>122</v>
      </c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2"/>
    </row>
    <row r="209" spans="2:14" s="6" customFormat="1" ht="15" outlineLevel="1">
      <c r="B209" s="37"/>
      <c r="C209" s="1" t="s">
        <v>14</v>
      </c>
      <c r="D209" s="4" t="s">
        <v>10</v>
      </c>
      <c r="E209" s="70" t="s">
        <v>130</v>
      </c>
      <c r="F209" s="71">
        <v>1243.8</v>
      </c>
      <c r="G209" s="71"/>
      <c r="H209" s="72"/>
      <c r="I209" s="71">
        <v>535.6</v>
      </c>
      <c r="J209" s="71"/>
      <c r="K209" s="72"/>
      <c r="L209" s="12">
        <f aca="true" t="shared" si="35" ref="L209:M213">I209-F209</f>
        <v>-708.1999999999999</v>
      </c>
      <c r="M209" s="12">
        <f t="shared" si="35"/>
        <v>0</v>
      </c>
      <c r="N209" s="1"/>
    </row>
    <row r="210" spans="2:14" s="6" customFormat="1" ht="15" outlineLevel="1">
      <c r="B210" s="37"/>
      <c r="C210" s="1" t="s">
        <v>15</v>
      </c>
      <c r="D210" s="4" t="s">
        <v>172</v>
      </c>
      <c r="E210" s="70" t="s">
        <v>124</v>
      </c>
      <c r="F210" s="71">
        <v>74</v>
      </c>
      <c r="G210" s="71">
        <v>20.2</v>
      </c>
      <c r="H210" s="72"/>
      <c r="I210" s="71">
        <v>79.3</v>
      </c>
      <c r="J210" s="71">
        <v>13.2</v>
      </c>
      <c r="K210" s="72"/>
      <c r="L210" s="12">
        <f t="shared" si="35"/>
        <v>5.299999999999997</v>
      </c>
      <c r="M210" s="12">
        <f t="shared" si="35"/>
        <v>-7</v>
      </c>
      <c r="N210" s="1"/>
    </row>
    <row r="211" spans="2:14" s="6" customFormat="1" ht="15" outlineLevel="1">
      <c r="B211" s="37"/>
      <c r="C211" s="1" t="s">
        <v>17</v>
      </c>
      <c r="D211" s="4" t="s">
        <v>172</v>
      </c>
      <c r="E211" s="70" t="s">
        <v>124</v>
      </c>
      <c r="F211" s="71">
        <v>2757.2</v>
      </c>
      <c r="G211" s="71">
        <v>749.8</v>
      </c>
      <c r="H211" s="72"/>
      <c r="I211" s="71">
        <v>2750.9</v>
      </c>
      <c r="J211" s="71">
        <v>457.2</v>
      </c>
      <c r="K211" s="72"/>
      <c r="L211" s="12">
        <f t="shared" si="35"/>
        <v>-6.299999999999727</v>
      </c>
      <c r="M211" s="12">
        <f t="shared" si="35"/>
        <v>-292.59999999999997</v>
      </c>
      <c r="N211" s="1"/>
    </row>
    <row r="212" spans="2:14" s="6" customFormat="1" ht="25.5" outlineLevel="1">
      <c r="B212" s="37"/>
      <c r="C212" s="1" t="s">
        <v>171</v>
      </c>
      <c r="D212" s="4" t="s">
        <v>172</v>
      </c>
      <c r="E212" s="70" t="s">
        <v>124</v>
      </c>
      <c r="F212" s="71"/>
      <c r="G212" s="71">
        <v>2.1</v>
      </c>
      <c r="H212" s="72"/>
      <c r="I212" s="71"/>
      <c r="J212" s="71">
        <v>1.8</v>
      </c>
      <c r="K212" s="72"/>
      <c r="L212" s="12">
        <f t="shared" si="35"/>
        <v>0</v>
      </c>
      <c r="M212" s="12">
        <f t="shared" si="35"/>
        <v>-0.30000000000000004</v>
      </c>
      <c r="N212" s="1"/>
    </row>
    <row r="213" spans="2:14" s="6" customFormat="1" ht="25.5" outlineLevel="1">
      <c r="B213" s="37"/>
      <c r="C213" s="1" t="s">
        <v>174</v>
      </c>
      <c r="D213" s="4" t="s">
        <v>172</v>
      </c>
      <c r="E213" s="70" t="s">
        <v>124</v>
      </c>
      <c r="F213" s="71"/>
      <c r="G213" s="71">
        <v>0.4</v>
      </c>
      <c r="H213" s="72"/>
      <c r="I213" s="71"/>
      <c r="J213" s="71">
        <v>0.1</v>
      </c>
      <c r="K213" s="72"/>
      <c r="L213" s="12">
        <f t="shared" si="35"/>
        <v>0</v>
      </c>
      <c r="M213" s="12">
        <f t="shared" si="35"/>
        <v>-0.30000000000000004</v>
      </c>
      <c r="N213" s="1"/>
    </row>
    <row r="214" spans="2:14" s="6" customFormat="1" ht="25.5" outlineLevel="1">
      <c r="B214" s="37"/>
      <c r="C214" s="1" t="s">
        <v>210</v>
      </c>
      <c r="D214" s="4" t="s">
        <v>172</v>
      </c>
      <c r="E214" s="70" t="s">
        <v>124</v>
      </c>
      <c r="F214" s="71"/>
      <c r="G214" s="71">
        <v>7.3</v>
      </c>
      <c r="H214" s="72"/>
      <c r="I214" s="71"/>
      <c r="J214" s="71">
        <v>5.5</v>
      </c>
      <c r="K214" s="72"/>
      <c r="L214" s="12">
        <f aca="true" t="shared" si="36" ref="L214:L224">I214-F214</f>
        <v>0</v>
      </c>
      <c r="M214" s="12">
        <f aca="true" t="shared" si="37" ref="M214:M224">J214-G214</f>
        <v>-1.7999999999999998</v>
      </c>
      <c r="N214" s="1"/>
    </row>
    <row r="215" spans="2:14" s="6" customFormat="1" ht="25.5" outlineLevel="1">
      <c r="B215" s="37"/>
      <c r="C215" s="1" t="s">
        <v>176</v>
      </c>
      <c r="D215" s="4" t="s">
        <v>172</v>
      </c>
      <c r="E215" s="70" t="s">
        <v>124</v>
      </c>
      <c r="F215" s="71"/>
      <c r="G215" s="71">
        <v>37.1</v>
      </c>
      <c r="H215" s="72"/>
      <c r="I215" s="71"/>
      <c r="J215" s="71">
        <v>34</v>
      </c>
      <c r="K215" s="72"/>
      <c r="L215" s="12">
        <f t="shared" si="36"/>
        <v>0</v>
      </c>
      <c r="M215" s="12">
        <f t="shared" si="37"/>
        <v>-3.1000000000000014</v>
      </c>
      <c r="N215" s="1"/>
    </row>
    <row r="216" spans="2:14" s="6" customFormat="1" ht="25.5" outlineLevel="1">
      <c r="B216" s="37"/>
      <c r="C216" s="1" t="s">
        <v>177</v>
      </c>
      <c r="D216" s="4" t="s">
        <v>172</v>
      </c>
      <c r="E216" s="70" t="s">
        <v>124</v>
      </c>
      <c r="F216" s="71"/>
      <c r="G216" s="71">
        <v>3.2</v>
      </c>
      <c r="H216" s="72"/>
      <c r="I216" s="71"/>
      <c r="J216" s="71">
        <v>1.9</v>
      </c>
      <c r="K216" s="72"/>
      <c r="L216" s="12">
        <f t="shared" si="36"/>
        <v>0</v>
      </c>
      <c r="M216" s="12">
        <f t="shared" si="37"/>
        <v>-1.3000000000000003</v>
      </c>
      <c r="N216" s="1"/>
    </row>
    <row r="217" spans="2:14" s="6" customFormat="1" ht="26.25" customHeight="1" outlineLevel="1">
      <c r="B217" s="37"/>
      <c r="C217" s="1" t="s">
        <v>178</v>
      </c>
      <c r="D217" s="4" t="s">
        <v>172</v>
      </c>
      <c r="E217" s="70" t="s">
        <v>124</v>
      </c>
      <c r="F217" s="71">
        <v>10</v>
      </c>
      <c r="G217" s="71">
        <v>11.2</v>
      </c>
      <c r="H217" s="72"/>
      <c r="I217" s="71"/>
      <c r="J217" s="71">
        <v>9.4</v>
      </c>
      <c r="K217" s="72"/>
      <c r="L217" s="12">
        <f t="shared" si="36"/>
        <v>-10</v>
      </c>
      <c r="M217" s="12">
        <f t="shared" si="37"/>
        <v>-1.799999999999999</v>
      </c>
      <c r="N217" s="1"/>
    </row>
    <row r="218" spans="2:14" s="6" customFormat="1" ht="25.5" outlineLevel="1">
      <c r="B218" s="37"/>
      <c r="C218" s="1" t="s">
        <v>179</v>
      </c>
      <c r="D218" s="4" t="s">
        <v>172</v>
      </c>
      <c r="E218" s="70" t="s">
        <v>124</v>
      </c>
      <c r="F218" s="71"/>
      <c r="G218" s="71">
        <v>2.7</v>
      </c>
      <c r="H218" s="72"/>
      <c r="I218" s="71"/>
      <c r="J218" s="71">
        <v>1.4</v>
      </c>
      <c r="K218" s="72"/>
      <c r="L218" s="12">
        <f t="shared" si="36"/>
        <v>0</v>
      </c>
      <c r="M218" s="12">
        <f t="shared" si="37"/>
        <v>-1.3000000000000003</v>
      </c>
      <c r="N218" s="1"/>
    </row>
    <row r="219" spans="2:14" s="6" customFormat="1" ht="25.5" outlineLevel="1">
      <c r="B219" s="37"/>
      <c r="C219" s="1" t="s">
        <v>180</v>
      </c>
      <c r="D219" s="4" t="s">
        <v>172</v>
      </c>
      <c r="E219" s="70" t="s">
        <v>124</v>
      </c>
      <c r="F219" s="71"/>
      <c r="G219" s="71">
        <v>1.3</v>
      </c>
      <c r="H219" s="72"/>
      <c r="I219" s="71"/>
      <c r="J219" s="71">
        <v>1.3</v>
      </c>
      <c r="K219" s="72"/>
      <c r="L219" s="12">
        <f t="shared" si="36"/>
        <v>0</v>
      </c>
      <c r="M219" s="12">
        <f t="shared" si="37"/>
        <v>0</v>
      </c>
      <c r="N219" s="1"/>
    </row>
    <row r="220" spans="2:14" s="6" customFormat="1" ht="25.5" outlineLevel="1">
      <c r="B220" s="37"/>
      <c r="C220" s="1" t="s">
        <v>181</v>
      </c>
      <c r="D220" s="4" t="s">
        <v>172</v>
      </c>
      <c r="E220" s="70" t="s">
        <v>124</v>
      </c>
      <c r="F220" s="71"/>
      <c r="G220" s="71">
        <v>2</v>
      </c>
      <c r="H220" s="72"/>
      <c r="I220" s="71"/>
      <c r="J220" s="71">
        <v>1.3</v>
      </c>
      <c r="K220" s="72"/>
      <c r="L220" s="12">
        <f t="shared" si="36"/>
        <v>0</v>
      </c>
      <c r="M220" s="12">
        <f t="shared" si="37"/>
        <v>-0.7</v>
      </c>
      <c r="N220" s="1"/>
    </row>
    <row r="221" spans="2:14" s="6" customFormat="1" ht="15" outlineLevel="1">
      <c r="B221" s="37"/>
      <c r="C221" s="1" t="s">
        <v>211</v>
      </c>
      <c r="D221" s="4" t="s">
        <v>172</v>
      </c>
      <c r="E221" s="70" t="s">
        <v>124</v>
      </c>
      <c r="F221" s="71"/>
      <c r="G221" s="71">
        <v>641.6</v>
      </c>
      <c r="H221" s="72"/>
      <c r="I221" s="71"/>
      <c r="J221" s="71">
        <v>313.1</v>
      </c>
      <c r="K221" s="72"/>
      <c r="L221" s="12">
        <f t="shared" si="36"/>
        <v>0</v>
      </c>
      <c r="M221" s="12">
        <f t="shared" si="37"/>
        <v>-328.5</v>
      </c>
      <c r="N221" s="1"/>
    </row>
    <row r="222" spans="2:14" s="6" customFormat="1" ht="25.5" outlineLevel="1">
      <c r="B222" s="37"/>
      <c r="C222" s="1" t="s">
        <v>184</v>
      </c>
      <c r="D222" s="4" t="s">
        <v>172</v>
      </c>
      <c r="E222" s="70" t="s">
        <v>124</v>
      </c>
      <c r="F222" s="71"/>
      <c r="G222" s="71">
        <v>1.3</v>
      </c>
      <c r="H222" s="72"/>
      <c r="I222" s="71"/>
      <c r="J222" s="71">
        <v>1.3</v>
      </c>
      <c r="K222" s="72"/>
      <c r="L222" s="12">
        <f t="shared" si="36"/>
        <v>0</v>
      </c>
      <c r="M222" s="12">
        <f t="shared" si="37"/>
        <v>0</v>
      </c>
      <c r="N222" s="1"/>
    </row>
    <row r="223" spans="2:14" s="6" customFormat="1" ht="25.5" outlineLevel="1">
      <c r="B223" s="37"/>
      <c r="C223" s="1" t="s">
        <v>185</v>
      </c>
      <c r="D223" s="4" t="s">
        <v>172</v>
      </c>
      <c r="E223" s="70" t="s">
        <v>124</v>
      </c>
      <c r="F223" s="71"/>
      <c r="G223" s="71">
        <v>127.7</v>
      </c>
      <c r="H223" s="72"/>
      <c r="I223" s="71"/>
      <c r="J223" s="71">
        <v>127.7</v>
      </c>
      <c r="K223" s="72"/>
      <c r="L223" s="12">
        <f t="shared" si="36"/>
        <v>0</v>
      </c>
      <c r="M223" s="12">
        <f t="shared" si="37"/>
        <v>0</v>
      </c>
      <c r="N223" s="1"/>
    </row>
    <row r="224" spans="2:14" s="6" customFormat="1" ht="15" outlineLevel="1">
      <c r="B224" s="37"/>
      <c r="C224" s="1" t="s">
        <v>183</v>
      </c>
      <c r="D224" s="4" t="s">
        <v>172</v>
      </c>
      <c r="E224" s="70" t="s">
        <v>124</v>
      </c>
      <c r="F224" s="71"/>
      <c r="G224" s="71">
        <v>44.2</v>
      </c>
      <c r="H224" s="72"/>
      <c r="I224" s="71"/>
      <c r="J224" s="71">
        <v>37.4</v>
      </c>
      <c r="K224" s="72"/>
      <c r="L224" s="12">
        <f t="shared" si="36"/>
        <v>0</v>
      </c>
      <c r="M224" s="12">
        <f t="shared" si="37"/>
        <v>-6.800000000000004</v>
      </c>
      <c r="N224" s="1"/>
    </row>
    <row r="225" spans="2:14" s="6" customFormat="1" ht="15.75" outlineLevel="1">
      <c r="B225" s="22">
        <v>4</v>
      </c>
      <c r="C225" s="90" t="s">
        <v>123</v>
      </c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2"/>
    </row>
    <row r="226" spans="2:14" s="6" customFormat="1" ht="25.5" outlineLevel="1">
      <c r="B226" s="37"/>
      <c r="C226" s="1" t="s">
        <v>186</v>
      </c>
      <c r="D226" s="4" t="s">
        <v>18</v>
      </c>
      <c r="E226" s="70" t="s">
        <v>121</v>
      </c>
      <c r="F226" s="71"/>
      <c r="G226" s="71">
        <v>100</v>
      </c>
      <c r="H226" s="72"/>
      <c r="I226" s="71"/>
      <c r="J226" s="71">
        <v>100</v>
      </c>
      <c r="K226" s="72"/>
      <c r="L226" s="12">
        <f aca="true" t="shared" si="38" ref="L226:M229">I226-F226</f>
        <v>0</v>
      </c>
      <c r="M226" s="12">
        <f t="shared" si="38"/>
        <v>0</v>
      </c>
      <c r="N226" s="37"/>
    </row>
    <row r="227" spans="2:14" s="6" customFormat="1" ht="25.5" outlineLevel="1">
      <c r="B227" s="37"/>
      <c r="C227" s="1" t="s">
        <v>187</v>
      </c>
      <c r="D227" s="4" t="s">
        <v>18</v>
      </c>
      <c r="E227" s="70" t="s">
        <v>121</v>
      </c>
      <c r="F227" s="71"/>
      <c r="G227" s="71">
        <v>100</v>
      </c>
      <c r="H227" s="72"/>
      <c r="I227" s="71"/>
      <c r="J227" s="71">
        <v>100</v>
      </c>
      <c r="K227" s="72"/>
      <c r="L227" s="12">
        <f t="shared" si="38"/>
        <v>0</v>
      </c>
      <c r="M227" s="12">
        <f t="shared" si="38"/>
        <v>0</v>
      </c>
      <c r="N227" s="37"/>
    </row>
    <row r="228" spans="2:14" s="6" customFormat="1" ht="25.5" outlineLevel="1">
      <c r="B228" s="37"/>
      <c r="C228" s="1" t="s">
        <v>190</v>
      </c>
      <c r="D228" s="4" t="s">
        <v>18</v>
      </c>
      <c r="E228" s="70" t="s">
        <v>121</v>
      </c>
      <c r="F228" s="71"/>
      <c r="G228" s="71">
        <v>18.1</v>
      </c>
      <c r="H228" s="72"/>
      <c r="I228" s="71"/>
      <c r="J228" s="71">
        <v>11.8</v>
      </c>
      <c r="K228" s="72"/>
      <c r="L228" s="12">
        <f t="shared" si="38"/>
        <v>0</v>
      </c>
      <c r="M228" s="12">
        <f t="shared" si="38"/>
        <v>-6.300000000000001</v>
      </c>
      <c r="N228" s="37"/>
    </row>
    <row r="229" spans="2:14" s="6" customFormat="1" ht="15" outlineLevel="1">
      <c r="B229" s="37"/>
      <c r="C229" s="1" t="s">
        <v>188</v>
      </c>
      <c r="D229" s="4" t="s">
        <v>18</v>
      </c>
      <c r="E229" s="70" t="s">
        <v>121</v>
      </c>
      <c r="F229" s="71">
        <v>92.3</v>
      </c>
      <c r="G229" s="71"/>
      <c r="H229" s="72"/>
      <c r="I229" s="71">
        <v>40.5</v>
      </c>
      <c r="J229" s="71"/>
      <c r="K229" s="72"/>
      <c r="L229" s="12">
        <f t="shared" si="38"/>
        <v>-51.8</v>
      </c>
      <c r="M229" s="12">
        <f t="shared" si="38"/>
        <v>0</v>
      </c>
      <c r="N229" s="37"/>
    </row>
    <row r="230" spans="2:14" s="6" customFormat="1" ht="25.5" outlineLevel="1">
      <c r="B230" s="37"/>
      <c r="C230" s="1" t="s">
        <v>189</v>
      </c>
      <c r="D230" s="4" t="s">
        <v>18</v>
      </c>
      <c r="E230" s="70" t="s">
        <v>121</v>
      </c>
      <c r="F230" s="71"/>
      <c r="G230" s="71">
        <v>100</v>
      </c>
      <c r="H230" s="72"/>
      <c r="I230" s="71"/>
      <c r="J230" s="71">
        <v>100</v>
      </c>
      <c r="K230" s="72"/>
      <c r="L230" s="12">
        <f aca="true" t="shared" si="39" ref="L230:L241">I230-F230</f>
        <v>0</v>
      </c>
      <c r="M230" s="12">
        <f aca="true" t="shared" si="40" ref="M230:M241">J230-G230</f>
        <v>0</v>
      </c>
      <c r="N230" s="37"/>
    </row>
    <row r="231" spans="2:14" s="6" customFormat="1" ht="25.5" outlineLevel="1">
      <c r="B231" s="37"/>
      <c r="C231" s="1" t="s">
        <v>191</v>
      </c>
      <c r="D231" s="4" t="s">
        <v>18</v>
      </c>
      <c r="E231" s="70" t="s">
        <v>121</v>
      </c>
      <c r="F231" s="71"/>
      <c r="G231" s="71">
        <v>76</v>
      </c>
      <c r="H231" s="72"/>
      <c r="I231" s="71"/>
      <c r="J231" s="71">
        <v>88.6</v>
      </c>
      <c r="K231" s="72"/>
      <c r="L231" s="12">
        <f t="shared" si="39"/>
        <v>0</v>
      </c>
      <c r="M231" s="12">
        <f t="shared" si="40"/>
        <v>12.599999999999994</v>
      </c>
      <c r="N231" s="37"/>
    </row>
    <row r="232" spans="2:14" s="6" customFormat="1" ht="25.5" outlineLevel="1">
      <c r="B232" s="37"/>
      <c r="C232" s="1" t="s">
        <v>192</v>
      </c>
      <c r="D232" s="4" t="s">
        <v>18</v>
      </c>
      <c r="E232" s="70" t="s">
        <v>121</v>
      </c>
      <c r="F232" s="71"/>
      <c r="G232" s="71">
        <v>56</v>
      </c>
      <c r="H232" s="72"/>
      <c r="I232" s="71"/>
      <c r="J232" s="71">
        <v>52.1</v>
      </c>
      <c r="K232" s="72"/>
      <c r="L232" s="12">
        <f t="shared" si="39"/>
        <v>0</v>
      </c>
      <c r="M232" s="12">
        <f t="shared" si="40"/>
        <v>-3.8999999999999986</v>
      </c>
      <c r="N232" s="37"/>
    </row>
    <row r="233" spans="2:14" s="6" customFormat="1" ht="28.5" customHeight="1" outlineLevel="1">
      <c r="B233" s="37"/>
      <c r="C233" s="1" t="s">
        <v>193</v>
      </c>
      <c r="D233" s="4" t="s">
        <v>18</v>
      </c>
      <c r="E233" s="70" t="s">
        <v>121</v>
      </c>
      <c r="F233" s="71"/>
      <c r="G233" s="71">
        <v>73</v>
      </c>
      <c r="H233" s="72"/>
      <c r="I233" s="71"/>
      <c r="J233" s="71">
        <v>100</v>
      </c>
      <c r="K233" s="72"/>
      <c r="L233" s="12">
        <f t="shared" si="39"/>
        <v>0</v>
      </c>
      <c r="M233" s="12">
        <f t="shared" si="40"/>
        <v>27</v>
      </c>
      <c r="N233" s="37"/>
    </row>
    <row r="234" spans="2:14" s="6" customFormat="1" ht="38.25" outlineLevel="1">
      <c r="B234" s="37"/>
      <c r="C234" s="1" t="s">
        <v>194</v>
      </c>
      <c r="D234" s="4" t="s">
        <v>18</v>
      </c>
      <c r="E234" s="70" t="s">
        <v>121</v>
      </c>
      <c r="F234" s="71">
        <v>100</v>
      </c>
      <c r="G234" s="71">
        <v>100</v>
      </c>
      <c r="H234" s="72"/>
      <c r="I234" s="71"/>
      <c r="J234" s="71">
        <v>62.2</v>
      </c>
      <c r="K234" s="72"/>
      <c r="L234" s="12">
        <f t="shared" si="39"/>
        <v>-100</v>
      </c>
      <c r="M234" s="12">
        <f t="shared" si="40"/>
        <v>-37.8</v>
      </c>
      <c r="N234" s="37"/>
    </row>
    <row r="235" spans="2:14" s="6" customFormat="1" ht="25.5" outlineLevel="1">
      <c r="B235" s="37"/>
      <c r="C235" s="1" t="s">
        <v>195</v>
      </c>
      <c r="D235" s="4" t="s">
        <v>18</v>
      </c>
      <c r="E235" s="70" t="s">
        <v>121</v>
      </c>
      <c r="F235" s="71"/>
      <c r="G235" s="71">
        <v>87</v>
      </c>
      <c r="H235" s="72"/>
      <c r="I235" s="71"/>
      <c r="J235" s="71">
        <v>100</v>
      </c>
      <c r="K235" s="72"/>
      <c r="L235" s="12">
        <f t="shared" si="39"/>
        <v>0</v>
      </c>
      <c r="M235" s="12">
        <f t="shared" si="40"/>
        <v>13</v>
      </c>
      <c r="N235" s="37"/>
    </row>
    <row r="236" spans="2:14" s="6" customFormat="1" ht="25.5" outlineLevel="1">
      <c r="B236" s="37"/>
      <c r="C236" s="1" t="s">
        <v>196</v>
      </c>
      <c r="D236" s="4" t="s">
        <v>18</v>
      </c>
      <c r="E236" s="70" t="s">
        <v>121</v>
      </c>
      <c r="F236" s="71"/>
      <c r="G236" s="71">
        <v>94</v>
      </c>
      <c r="H236" s="72"/>
      <c r="I236" s="71"/>
      <c r="J236" s="71">
        <v>9.1</v>
      </c>
      <c r="K236" s="72"/>
      <c r="L236" s="12">
        <f t="shared" si="39"/>
        <v>0</v>
      </c>
      <c r="M236" s="12">
        <f t="shared" si="40"/>
        <v>-84.9</v>
      </c>
      <c r="N236" s="37"/>
    </row>
    <row r="237" spans="2:14" s="6" customFormat="1" ht="25.5" outlineLevel="1">
      <c r="B237" s="37"/>
      <c r="C237" s="1" t="s">
        <v>212</v>
      </c>
      <c r="D237" s="4" t="s">
        <v>18</v>
      </c>
      <c r="E237" s="70" t="s">
        <v>126</v>
      </c>
      <c r="F237" s="71"/>
      <c r="G237" s="71">
        <v>50.4</v>
      </c>
      <c r="H237" s="72"/>
      <c r="I237" s="71"/>
      <c r="J237" s="71">
        <v>28.6</v>
      </c>
      <c r="K237" s="72"/>
      <c r="L237" s="12">
        <f t="shared" si="39"/>
        <v>0</v>
      </c>
      <c r="M237" s="12">
        <f t="shared" si="40"/>
        <v>-21.799999999999997</v>
      </c>
      <c r="N237" s="37"/>
    </row>
    <row r="238" spans="2:14" s="6" customFormat="1" ht="25.5" outlineLevel="1">
      <c r="B238" s="37"/>
      <c r="C238" s="1" t="s">
        <v>213</v>
      </c>
      <c r="D238" s="4" t="s">
        <v>18</v>
      </c>
      <c r="E238" s="70" t="s">
        <v>126</v>
      </c>
      <c r="F238" s="71"/>
      <c r="G238" s="71">
        <v>100</v>
      </c>
      <c r="H238" s="72"/>
      <c r="I238" s="71"/>
      <c r="J238" s="71">
        <v>49.1</v>
      </c>
      <c r="K238" s="72"/>
      <c r="L238" s="12">
        <f t="shared" si="39"/>
        <v>0</v>
      </c>
      <c r="M238" s="12">
        <f t="shared" si="40"/>
        <v>-50.9</v>
      </c>
      <c r="N238" s="37"/>
    </row>
    <row r="239" spans="2:14" s="6" customFormat="1" ht="25.5" outlineLevel="1">
      <c r="B239" s="37"/>
      <c r="C239" s="1" t="s">
        <v>214</v>
      </c>
      <c r="D239" s="4" t="s">
        <v>18</v>
      </c>
      <c r="E239" s="70" t="s">
        <v>126</v>
      </c>
      <c r="F239" s="71"/>
      <c r="G239" s="71">
        <v>48.7</v>
      </c>
      <c r="H239" s="72"/>
      <c r="I239" s="71"/>
      <c r="J239" s="71">
        <v>35.2</v>
      </c>
      <c r="K239" s="72"/>
      <c r="L239" s="12">
        <f t="shared" si="39"/>
        <v>0</v>
      </c>
      <c r="M239" s="12">
        <f t="shared" si="40"/>
        <v>-13.5</v>
      </c>
      <c r="N239" s="37"/>
    </row>
    <row r="240" spans="2:14" s="6" customFormat="1" ht="15" outlineLevel="1">
      <c r="B240" s="37"/>
      <c r="C240" s="1" t="s">
        <v>201</v>
      </c>
      <c r="D240" s="4" t="s">
        <v>18</v>
      </c>
      <c r="E240" s="70" t="s">
        <v>121</v>
      </c>
      <c r="F240" s="71"/>
      <c r="G240" s="71">
        <v>100</v>
      </c>
      <c r="H240" s="72"/>
      <c r="I240" s="71"/>
      <c r="J240" s="71">
        <v>100</v>
      </c>
      <c r="K240" s="72"/>
      <c r="L240" s="12">
        <f t="shared" si="39"/>
        <v>0</v>
      </c>
      <c r="M240" s="12">
        <f t="shared" si="40"/>
        <v>0</v>
      </c>
      <c r="N240" s="37"/>
    </row>
    <row r="241" spans="2:14" s="6" customFormat="1" ht="15" outlineLevel="1">
      <c r="B241" s="37"/>
      <c r="C241" s="1" t="s">
        <v>200</v>
      </c>
      <c r="D241" s="4" t="s">
        <v>18</v>
      </c>
      <c r="E241" s="70" t="s">
        <v>121</v>
      </c>
      <c r="F241" s="71"/>
      <c r="G241" s="71">
        <v>100</v>
      </c>
      <c r="H241" s="72"/>
      <c r="I241" s="71"/>
      <c r="J241" s="71">
        <v>65.5</v>
      </c>
      <c r="K241" s="72"/>
      <c r="L241" s="12">
        <f t="shared" si="39"/>
        <v>0</v>
      </c>
      <c r="M241" s="12">
        <f t="shared" si="40"/>
        <v>-34.5</v>
      </c>
      <c r="N241" s="37"/>
    </row>
    <row r="242" spans="3:13" s="25" customFormat="1" ht="15" outlineLevel="1">
      <c r="C242" s="29"/>
      <c r="D242" s="28"/>
      <c r="E242" s="28"/>
      <c r="F242" s="34"/>
      <c r="G242" s="34"/>
      <c r="H242" s="39"/>
      <c r="I242" s="34"/>
      <c r="J242" s="34"/>
      <c r="K242" s="39"/>
      <c r="L242" s="29"/>
      <c r="M242" s="29"/>
    </row>
    <row r="243" spans="2:14" s="44" customFormat="1" ht="34.5" customHeight="1" outlineLevel="1">
      <c r="B243" s="84" t="s">
        <v>106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</row>
    <row r="244" spans="2:14" s="44" customFormat="1" ht="16.5" outlineLevel="1">
      <c r="B244" s="87" t="s">
        <v>107</v>
      </c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</row>
    <row r="245" spans="2:14" s="44" customFormat="1" ht="15" outlineLevel="1">
      <c r="B245" s="83" t="s">
        <v>4</v>
      </c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</row>
    <row r="246" spans="2:14" s="44" customFormat="1" ht="18.75" outlineLevel="1">
      <c r="B246" s="88" t="s">
        <v>157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</row>
    <row r="247" spans="2:14" s="44" customFormat="1" ht="34.5" customHeight="1">
      <c r="B247" s="80" t="s">
        <v>24</v>
      </c>
      <c r="C247" s="80"/>
      <c r="D247" s="47"/>
      <c r="E247" s="81" t="s">
        <v>135</v>
      </c>
      <c r="F247" s="81"/>
      <c r="G247" s="81"/>
      <c r="H247" s="81"/>
      <c r="I247" s="81"/>
      <c r="J247" s="81"/>
      <c r="K247" s="81"/>
      <c r="L247" s="81"/>
      <c r="M247" s="81"/>
      <c r="N247" s="81"/>
    </row>
    <row r="248" spans="2:14" s="44" customFormat="1" ht="15.75">
      <c r="B248" s="82" t="s">
        <v>109</v>
      </c>
      <c r="C248" s="82"/>
      <c r="D248" s="3"/>
      <c r="E248" s="93" t="s">
        <v>110</v>
      </c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2:14" s="44" customFormat="1" ht="16.5" customHeight="1">
      <c r="B249" s="48"/>
      <c r="C249" s="3"/>
      <c r="D249" s="3"/>
      <c r="E249" s="5"/>
      <c r="F249" s="3"/>
      <c r="G249" s="3"/>
      <c r="H249" s="3"/>
      <c r="I249" s="3"/>
      <c r="J249" s="3"/>
      <c r="K249" s="3"/>
      <c r="L249" s="27"/>
      <c r="M249" s="85" t="s">
        <v>111</v>
      </c>
      <c r="N249" s="85"/>
    </row>
    <row r="250" spans="2:14" s="40" customFormat="1" ht="34.5" customHeight="1" outlineLevel="1">
      <c r="B250" s="86" t="s">
        <v>112</v>
      </c>
      <c r="C250" s="86" t="s">
        <v>113</v>
      </c>
      <c r="D250" s="86" t="s">
        <v>5</v>
      </c>
      <c r="E250" s="99" t="s">
        <v>114</v>
      </c>
      <c r="F250" s="98" t="s">
        <v>115</v>
      </c>
      <c r="G250" s="98"/>
      <c r="H250" s="98"/>
      <c r="I250" s="98" t="s">
        <v>116</v>
      </c>
      <c r="J250" s="98"/>
      <c r="K250" s="98"/>
      <c r="L250" s="94" t="s">
        <v>117</v>
      </c>
      <c r="M250" s="94"/>
      <c r="N250" s="94"/>
    </row>
    <row r="251" spans="2:14" s="40" customFormat="1" ht="25.5" outlineLevel="1">
      <c r="B251" s="86"/>
      <c r="C251" s="86"/>
      <c r="D251" s="86"/>
      <c r="E251" s="99"/>
      <c r="F251" s="26" t="s">
        <v>0</v>
      </c>
      <c r="G251" s="26" t="s">
        <v>1</v>
      </c>
      <c r="H251" s="26" t="s">
        <v>2</v>
      </c>
      <c r="I251" s="26" t="s">
        <v>0</v>
      </c>
      <c r="J251" s="26" t="s">
        <v>1</v>
      </c>
      <c r="K251" s="26" t="s">
        <v>2</v>
      </c>
      <c r="L251" s="38" t="s">
        <v>0</v>
      </c>
      <c r="M251" s="38" t="s">
        <v>1</v>
      </c>
      <c r="N251" s="38" t="s">
        <v>2</v>
      </c>
    </row>
    <row r="252" spans="2:14" ht="15.75" outlineLevel="1">
      <c r="B252" s="22">
        <v>1</v>
      </c>
      <c r="C252" s="89" t="s">
        <v>118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</row>
    <row r="253" spans="2:14" s="6" customFormat="1" ht="38.25" outlineLevel="1">
      <c r="B253" s="37"/>
      <c r="C253" s="1" t="s">
        <v>31</v>
      </c>
      <c r="D253" s="4" t="s">
        <v>10</v>
      </c>
      <c r="E253" s="4" t="s">
        <v>271</v>
      </c>
      <c r="F253" s="16">
        <v>8</v>
      </c>
      <c r="G253" s="16"/>
      <c r="H253" s="17">
        <f>F253+G253</f>
        <v>8</v>
      </c>
      <c r="I253" s="16">
        <v>8</v>
      </c>
      <c r="J253" s="16"/>
      <c r="K253" s="17">
        <f>I253+J253</f>
        <v>8</v>
      </c>
      <c r="L253" s="9">
        <f>I253-F253</f>
        <v>0</v>
      </c>
      <c r="M253" s="9"/>
      <c r="N253" s="10">
        <f>K253-H253</f>
        <v>0</v>
      </c>
    </row>
    <row r="254" spans="2:14" s="6" customFormat="1" ht="25.5" outlineLevel="1">
      <c r="B254" s="37"/>
      <c r="C254" s="1" t="s">
        <v>32</v>
      </c>
      <c r="D254" s="4" t="s">
        <v>7</v>
      </c>
      <c r="E254" s="4" t="s">
        <v>156</v>
      </c>
      <c r="F254" s="16">
        <v>305</v>
      </c>
      <c r="G254" s="16"/>
      <c r="H254" s="17">
        <f>F254+G254</f>
        <v>305</v>
      </c>
      <c r="I254" s="16">
        <v>280</v>
      </c>
      <c r="J254" s="16"/>
      <c r="K254" s="17">
        <f>I254+J254</f>
        <v>280</v>
      </c>
      <c r="L254" s="9">
        <f>I254-F254</f>
        <v>-25</v>
      </c>
      <c r="M254" s="9"/>
      <c r="N254" s="10">
        <f>K254-H254</f>
        <v>-25</v>
      </c>
    </row>
    <row r="255" spans="2:14" s="6" customFormat="1" ht="37.5" customHeight="1" outlineLevel="1">
      <c r="B255" s="37"/>
      <c r="C255" s="1" t="s">
        <v>33</v>
      </c>
      <c r="D255" s="4" t="s">
        <v>7</v>
      </c>
      <c r="E255" s="4" t="s">
        <v>272</v>
      </c>
      <c r="F255" s="16">
        <v>1148</v>
      </c>
      <c r="G255" s="16"/>
      <c r="H255" s="17">
        <f>F255+G255</f>
        <v>1148</v>
      </c>
      <c r="I255" s="16">
        <v>920</v>
      </c>
      <c r="J255" s="16"/>
      <c r="K255" s="17">
        <f>I255+J255</f>
        <v>920</v>
      </c>
      <c r="L255" s="9">
        <f>I255-F255</f>
        <v>-228</v>
      </c>
      <c r="M255" s="9"/>
      <c r="N255" s="10">
        <f>K255-H255</f>
        <v>-228</v>
      </c>
    </row>
    <row r="256" spans="2:14" s="6" customFormat="1" ht="15.75" outlineLevel="1">
      <c r="B256" s="22">
        <v>2</v>
      </c>
      <c r="C256" s="90" t="s">
        <v>119</v>
      </c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2"/>
    </row>
    <row r="257" spans="2:14" s="6" customFormat="1" ht="15" outlineLevel="1">
      <c r="B257" s="37"/>
      <c r="C257" s="1" t="s">
        <v>34</v>
      </c>
      <c r="D257" s="4" t="s">
        <v>10</v>
      </c>
      <c r="E257" s="4" t="s">
        <v>130</v>
      </c>
      <c r="F257" s="9">
        <v>54689</v>
      </c>
      <c r="G257" s="9"/>
      <c r="H257" s="10">
        <f aca="true" t="shared" si="41" ref="H257:H268">F257+G257</f>
        <v>54689</v>
      </c>
      <c r="I257" s="9">
        <v>37213</v>
      </c>
      <c r="J257" s="9"/>
      <c r="K257" s="10">
        <f aca="true" t="shared" si="42" ref="K257:K268">I257+J257</f>
        <v>37213</v>
      </c>
      <c r="L257" s="9">
        <f>I257-F257</f>
        <v>-17476</v>
      </c>
      <c r="M257" s="9"/>
      <c r="N257" s="10">
        <f aca="true" t="shared" si="43" ref="N257:N268">K257-H257</f>
        <v>-17476</v>
      </c>
    </row>
    <row r="258" spans="2:14" s="6" customFormat="1" ht="25.5" outlineLevel="1">
      <c r="B258" s="37"/>
      <c r="C258" s="1" t="s">
        <v>13</v>
      </c>
      <c r="D258" s="4" t="s">
        <v>10</v>
      </c>
      <c r="E258" s="4" t="s">
        <v>121</v>
      </c>
      <c r="F258" s="12"/>
      <c r="G258" s="12">
        <v>91</v>
      </c>
      <c r="H258" s="13">
        <f t="shared" si="41"/>
        <v>91</v>
      </c>
      <c r="I258" s="12"/>
      <c r="J258" s="12">
        <v>68</v>
      </c>
      <c r="K258" s="13">
        <f t="shared" si="42"/>
        <v>68</v>
      </c>
      <c r="L258" s="9"/>
      <c r="M258" s="9">
        <f>J258-G258</f>
        <v>-23</v>
      </c>
      <c r="N258" s="10">
        <f t="shared" si="43"/>
        <v>-23</v>
      </c>
    </row>
    <row r="259" spans="2:14" s="6" customFormat="1" ht="25.5" outlineLevel="1">
      <c r="B259" s="37"/>
      <c r="C259" s="1" t="s">
        <v>70</v>
      </c>
      <c r="D259" s="4" t="s">
        <v>7</v>
      </c>
      <c r="E259" s="4" t="s">
        <v>134</v>
      </c>
      <c r="F259" s="9"/>
      <c r="G259" s="9">
        <v>24</v>
      </c>
      <c r="H259" s="10">
        <f t="shared" si="41"/>
        <v>24</v>
      </c>
      <c r="I259" s="9"/>
      <c r="J259" s="9">
        <v>16</v>
      </c>
      <c r="K259" s="10">
        <f t="shared" si="42"/>
        <v>16</v>
      </c>
      <c r="L259" s="9">
        <f>I259-F259</f>
        <v>0</v>
      </c>
      <c r="M259" s="9">
        <f>J259-G259</f>
        <v>-8</v>
      </c>
      <c r="N259" s="10">
        <f t="shared" si="43"/>
        <v>-8</v>
      </c>
    </row>
    <row r="260" spans="2:14" s="6" customFormat="1" ht="15" outlineLevel="1">
      <c r="B260" s="37"/>
      <c r="C260" s="1" t="s">
        <v>273</v>
      </c>
      <c r="D260" s="4" t="s">
        <v>10</v>
      </c>
      <c r="E260" s="4" t="s">
        <v>121</v>
      </c>
      <c r="F260" s="9"/>
      <c r="G260" s="9">
        <v>1256</v>
      </c>
      <c r="H260" s="10">
        <f>G260</f>
        <v>1256</v>
      </c>
      <c r="I260" s="9"/>
      <c r="J260" s="9">
        <v>1</v>
      </c>
      <c r="K260" s="10">
        <f>J260</f>
        <v>1</v>
      </c>
      <c r="L260" s="9"/>
      <c r="M260" s="9">
        <f>J260-G260</f>
        <v>-1255</v>
      </c>
      <c r="N260" s="10">
        <f>M260</f>
        <v>-1255</v>
      </c>
    </row>
    <row r="261" spans="2:14" s="6" customFormat="1" ht="25.5" outlineLevel="1">
      <c r="B261" s="37"/>
      <c r="C261" s="1" t="s">
        <v>274</v>
      </c>
      <c r="D261" s="4" t="s">
        <v>60</v>
      </c>
      <c r="E261" s="4" t="s">
        <v>133</v>
      </c>
      <c r="F261" s="9"/>
      <c r="G261" s="9">
        <v>1</v>
      </c>
      <c r="H261" s="10">
        <f>G261</f>
        <v>1</v>
      </c>
      <c r="I261" s="9"/>
      <c r="J261" s="9">
        <v>1</v>
      </c>
      <c r="K261" s="10">
        <f>J261</f>
        <v>1</v>
      </c>
      <c r="L261" s="9"/>
      <c r="M261" s="9">
        <f>J261-G261</f>
        <v>0</v>
      </c>
      <c r="N261" s="10">
        <f>M261</f>
        <v>0</v>
      </c>
    </row>
    <row r="262" spans="2:14" s="6" customFormat="1" ht="25.5" outlineLevel="1">
      <c r="B262" s="37"/>
      <c r="C262" s="1" t="s">
        <v>252</v>
      </c>
      <c r="D262" s="4" t="s">
        <v>10</v>
      </c>
      <c r="E262" s="4" t="s">
        <v>121</v>
      </c>
      <c r="F262" s="12"/>
      <c r="G262" s="9">
        <v>242</v>
      </c>
      <c r="H262" s="10">
        <f t="shared" si="41"/>
        <v>242</v>
      </c>
      <c r="I262" s="9"/>
      <c r="J262" s="9">
        <v>255</v>
      </c>
      <c r="K262" s="10">
        <f t="shared" si="42"/>
        <v>255</v>
      </c>
      <c r="L262" s="9"/>
      <c r="M262" s="9">
        <f aca="true" t="shared" si="44" ref="M262:M267">J262-G262</f>
        <v>13</v>
      </c>
      <c r="N262" s="10">
        <f t="shared" si="43"/>
        <v>13</v>
      </c>
    </row>
    <row r="263" spans="2:14" s="6" customFormat="1" ht="25.5" outlineLevel="1">
      <c r="B263" s="37"/>
      <c r="C263" s="1" t="s">
        <v>253</v>
      </c>
      <c r="D263" s="4" t="s">
        <v>10</v>
      </c>
      <c r="E263" s="4" t="s">
        <v>121</v>
      </c>
      <c r="F263" s="12"/>
      <c r="G263" s="9">
        <v>2</v>
      </c>
      <c r="H263" s="10">
        <f t="shared" si="41"/>
        <v>2</v>
      </c>
      <c r="I263" s="9"/>
      <c r="J263" s="9">
        <v>2</v>
      </c>
      <c r="K263" s="10">
        <f t="shared" si="42"/>
        <v>2</v>
      </c>
      <c r="L263" s="9"/>
      <c r="M263" s="9">
        <f t="shared" si="44"/>
        <v>0</v>
      </c>
      <c r="N263" s="10">
        <f t="shared" si="43"/>
        <v>0</v>
      </c>
    </row>
    <row r="264" spans="2:14" s="6" customFormat="1" ht="15" outlineLevel="1">
      <c r="B264" s="37"/>
      <c r="C264" s="1" t="s">
        <v>254</v>
      </c>
      <c r="D264" s="4" t="s">
        <v>10</v>
      </c>
      <c r="E264" s="4" t="s">
        <v>121</v>
      </c>
      <c r="F264" s="12"/>
      <c r="G264" s="9">
        <v>97</v>
      </c>
      <c r="H264" s="10">
        <f t="shared" si="41"/>
        <v>97</v>
      </c>
      <c r="I264" s="9"/>
      <c r="J264" s="9">
        <v>51</v>
      </c>
      <c r="K264" s="10">
        <f t="shared" si="42"/>
        <v>51</v>
      </c>
      <c r="L264" s="9"/>
      <c r="M264" s="9">
        <f t="shared" si="44"/>
        <v>-46</v>
      </c>
      <c r="N264" s="10">
        <f t="shared" si="43"/>
        <v>-46</v>
      </c>
    </row>
    <row r="265" spans="2:14" s="6" customFormat="1" ht="25.5" outlineLevel="1">
      <c r="B265" s="37"/>
      <c r="C265" s="1" t="s">
        <v>255</v>
      </c>
      <c r="D265" s="4" t="s">
        <v>10</v>
      </c>
      <c r="E265" s="4" t="s">
        <v>121</v>
      </c>
      <c r="F265" s="12"/>
      <c r="G265" s="9">
        <v>16</v>
      </c>
      <c r="H265" s="10">
        <f t="shared" si="41"/>
        <v>16</v>
      </c>
      <c r="I265" s="9"/>
      <c r="J265" s="9">
        <v>9</v>
      </c>
      <c r="K265" s="10">
        <f t="shared" si="42"/>
        <v>9</v>
      </c>
      <c r="L265" s="9"/>
      <c r="M265" s="9">
        <f t="shared" si="44"/>
        <v>-7</v>
      </c>
      <c r="N265" s="10">
        <f t="shared" si="43"/>
        <v>-7</v>
      </c>
    </row>
    <row r="266" spans="2:14" s="6" customFormat="1" ht="15" outlineLevel="1">
      <c r="B266" s="37"/>
      <c r="C266" s="1" t="s">
        <v>256</v>
      </c>
      <c r="D266" s="4" t="s">
        <v>10</v>
      </c>
      <c r="E266" s="4" t="s">
        <v>121</v>
      </c>
      <c r="F266" s="12"/>
      <c r="G266" s="9">
        <v>326</v>
      </c>
      <c r="H266" s="10">
        <f t="shared" si="41"/>
        <v>326</v>
      </c>
      <c r="I266" s="9"/>
      <c r="J266" s="9">
        <v>160</v>
      </c>
      <c r="K266" s="10">
        <f t="shared" si="42"/>
        <v>160</v>
      </c>
      <c r="L266" s="9"/>
      <c r="M266" s="9">
        <f t="shared" si="44"/>
        <v>-166</v>
      </c>
      <c r="N266" s="10">
        <f t="shared" si="43"/>
        <v>-166</v>
      </c>
    </row>
    <row r="267" spans="2:14" s="6" customFormat="1" ht="25.5" outlineLevel="1">
      <c r="B267" s="37"/>
      <c r="C267" s="1" t="s">
        <v>275</v>
      </c>
      <c r="D267" s="4" t="s">
        <v>19</v>
      </c>
      <c r="E267" s="4" t="s">
        <v>133</v>
      </c>
      <c r="F267" s="12"/>
      <c r="G267" s="12">
        <v>440.3</v>
      </c>
      <c r="H267" s="10">
        <f t="shared" si="41"/>
        <v>440.3</v>
      </c>
      <c r="I267" s="12"/>
      <c r="J267" s="12">
        <v>440.3</v>
      </c>
      <c r="K267" s="13">
        <f>J267</f>
        <v>440.3</v>
      </c>
      <c r="L267" s="9"/>
      <c r="M267" s="9">
        <f t="shared" si="44"/>
        <v>0</v>
      </c>
      <c r="N267" s="10">
        <f t="shared" si="43"/>
        <v>0</v>
      </c>
    </row>
    <row r="268" spans="2:14" s="6" customFormat="1" ht="25.5" outlineLevel="1">
      <c r="B268" s="37"/>
      <c r="C268" s="1" t="s">
        <v>276</v>
      </c>
      <c r="D268" s="4" t="s">
        <v>19</v>
      </c>
      <c r="E268" s="4" t="s">
        <v>133</v>
      </c>
      <c r="F268" s="12"/>
      <c r="G268" s="12">
        <v>707.5</v>
      </c>
      <c r="H268" s="13">
        <f t="shared" si="41"/>
        <v>707.5</v>
      </c>
      <c r="I268" s="12"/>
      <c r="J268" s="12">
        <v>707.5</v>
      </c>
      <c r="K268" s="13">
        <f t="shared" si="42"/>
        <v>707.5</v>
      </c>
      <c r="L268" s="9"/>
      <c r="M268" s="12">
        <f>J268-G268</f>
        <v>0</v>
      </c>
      <c r="N268" s="13">
        <f t="shared" si="43"/>
        <v>0</v>
      </c>
    </row>
    <row r="269" spans="2:14" s="6" customFormat="1" ht="15.75" outlineLevel="1">
      <c r="B269" s="22">
        <v>3</v>
      </c>
      <c r="C269" s="90" t="s">
        <v>122</v>
      </c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2"/>
    </row>
    <row r="270" spans="2:14" ht="15.75" outlineLevel="1">
      <c r="B270" s="2"/>
      <c r="C270" s="1" t="s">
        <v>14</v>
      </c>
      <c r="D270" s="4" t="s">
        <v>10</v>
      </c>
      <c r="E270" s="4" t="s">
        <v>121</v>
      </c>
      <c r="F270" s="12">
        <v>179</v>
      </c>
      <c r="G270" s="12"/>
      <c r="H270" s="13"/>
      <c r="I270" s="12">
        <v>132</v>
      </c>
      <c r="J270" s="12"/>
      <c r="K270" s="13"/>
      <c r="L270" s="12">
        <f>I270-F270</f>
        <v>-47</v>
      </c>
      <c r="M270" s="12"/>
      <c r="N270" s="1"/>
    </row>
    <row r="271" spans="2:14" ht="15.75" outlineLevel="1">
      <c r="B271" s="2"/>
      <c r="C271" s="1" t="s">
        <v>15</v>
      </c>
      <c r="D271" s="4" t="s">
        <v>3</v>
      </c>
      <c r="E271" s="4" t="s">
        <v>124</v>
      </c>
      <c r="F271" s="12">
        <v>91.9</v>
      </c>
      <c r="G271" s="12">
        <v>15.8</v>
      </c>
      <c r="H271" s="13"/>
      <c r="I271" s="12">
        <v>110</v>
      </c>
      <c r="J271" s="12">
        <v>14.1</v>
      </c>
      <c r="K271" s="13"/>
      <c r="L271" s="12">
        <f>I271-F271</f>
        <v>18.099999999999994</v>
      </c>
      <c r="M271" s="12">
        <f aca="true" t="shared" si="45" ref="M271:M283">J271-G271</f>
        <v>-1.700000000000001</v>
      </c>
      <c r="N271" s="1"/>
    </row>
    <row r="272" spans="2:14" ht="15.75" outlineLevel="1">
      <c r="B272" s="2"/>
      <c r="C272" s="1" t="s">
        <v>72</v>
      </c>
      <c r="D272" s="4" t="s">
        <v>3</v>
      </c>
      <c r="E272" s="4" t="s">
        <v>124</v>
      </c>
      <c r="F272" s="12"/>
      <c r="G272" s="12">
        <v>1</v>
      </c>
      <c r="H272" s="13"/>
      <c r="I272" s="12"/>
      <c r="J272" s="12">
        <v>0.8</v>
      </c>
      <c r="K272" s="13"/>
      <c r="L272" s="12">
        <f>I272-F272</f>
        <v>0</v>
      </c>
      <c r="M272" s="12">
        <f t="shared" si="45"/>
        <v>-0.19999999999999996</v>
      </c>
      <c r="N272" s="1"/>
    </row>
    <row r="273" spans="2:14" ht="25.5" outlineLevel="1">
      <c r="B273" s="2"/>
      <c r="C273" s="1" t="s">
        <v>171</v>
      </c>
      <c r="D273" s="4" t="s">
        <v>3</v>
      </c>
      <c r="E273" s="4" t="s">
        <v>124</v>
      </c>
      <c r="F273" s="12"/>
      <c r="G273" s="12">
        <v>6.5</v>
      </c>
      <c r="H273" s="13"/>
      <c r="I273" s="12"/>
      <c r="J273" s="12">
        <v>7.1</v>
      </c>
      <c r="K273" s="13"/>
      <c r="L273" s="12"/>
      <c r="M273" s="12">
        <f t="shared" si="45"/>
        <v>0.5999999999999996</v>
      </c>
      <c r="N273" s="1"/>
    </row>
    <row r="274" spans="2:14" ht="15.75" outlineLevel="1">
      <c r="B274" s="2"/>
      <c r="C274" s="1" t="s">
        <v>17</v>
      </c>
      <c r="D274" s="4" t="s">
        <v>3</v>
      </c>
      <c r="E274" s="4" t="s">
        <v>124</v>
      </c>
      <c r="F274" s="12">
        <v>16691</v>
      </c>
      <c r="G274" s="12">
        <v>2866.4</v>
      </c>
      <c r="H274" s="13"/>
      <c r="I274" s="12">
        <v>16508.3</v>
      </c>
      <c r="J274" s="12">
        <v>2117.6</v>
      </c>
      <c r="K274" s="13"/>
      <c r="L274" s="12">
        <f>I274-F274</f>
        <v>-182.70000000000073</v>
      </c>
      <c r="M274" s="12">
        <f t="shared" si="45"/>
        <v>-748.8000000000002</v>
      </c>
      <c r="N274" s="1"/>
    </row>
    <row r="275" spans="2:14" ht="25.5" outlineLevel="1">
      <c r="B275" s="2"/>
      <c r="C275" s="1" t="s">
        <v>257</v>
      </c>
      <c r="D275" s="4" t="s">
        <v>3</v>
      </c>
      <c r="E275" s="4" t="s">
        <v>121</v>
      </c>
      <c r="F275" s="12"/>
      <c r="G275" s="12">
        <v>0.9</v>
      </c>
      <c r="H275" s="13"/>
      <c r="I275" s="12"/>
      <c r="J275" s="12">
        <v>1.3</v>
      </c>
      <c r="K275" s="13"/>
      <c r="L275" s="12"/>
      <c r="M275" s="12">
        <f t="shared" si="45"/>
        <v>0.4</v>
      </c>
      <c r="N275" s="1"/>
    </row>
    <row r="276" spans="2:14" ht="25.5" outlineLevel="1">
      <c r="B276" s="2"/>
      <c r="C276" s="1" t="s">
        <v>277</v>
      </c>
      <c r="D276" s="4" t="s">
        <v>3</v>
      </c>
      <c r="E276" s="4" t="s">
        <v>124</v>
      </c>
      <c r="F276" s="12"/>
      <c r="G276" s="12">
        <v>6.6</v>
      </c>
      <c r="H276" s="13"/>
      <c r="I276" s="12"/>
      <c r="J276" s="12">
        <v>6.6</v>
      </c>
      <c r="K276" s="13"/>
      <c r="L276" s="12"/>
      <c r="M276" s="12">
        <f t="shared" si="45"/>
        <v>0</v>
      </c>
      <c r="N276" s="1"/>
    </row>
    <row r="277" spans="2:14" ht="15.75" outlineLevel="1">
      <c r="B277" s="2"/>
      <c r="C277" s="1" t="s">
        <v>211</v>
      </c>
      <c r="D277" s="4" t="s">
        <v>3</v>
      </c>
      <c r="E277" s="4" t="s">
        <v>124</v>
      </c>
      <c r="F277" s="12"/>
      <c r="G277" s="12">
        <v>328.9</v>
      </c>
      <c r="H277" s="13"/>
      <c r="I277" s="12"/>
      <c r="J277" s="12">
        <v>328.9</v>
      </c>
      <c r="K277" s="13"/>
      <c r="L277" s="12"/>
      <c r="M277" s="12"/>
      <c r="N277" s="1"/>
    </row>
    <row r="278" spans="2:14" ht="25.5" outlineLevel="1">
      <c r="B278" s="2"/>
      <c r="C278" s="1" t="s">
        <v>71</v>
      </c>
      <c r="D278" s="4" t="s">
        <v>3</v>
      </c>
      <c r="E278" s="4" t="s">
        <v>124</v>
      </c>
      <c r="F278" s="12"/>
      <c r="G278" s="12">
        <v>6.6</v>
      </c>
      <c r="H278" s="13"/>
      <c r="I278" s="12"/>
      <c r="J278" s="12">
        <v>6.2</v>
      </c>
      <c r="K278" s="13"/>
      <c r="L278" s="12"/>
      <c r="M278" s="12">
        <f>J278-G278</f>
        <v>-0.39999999999999947</v>
      </c>
      <c r="N278" s="1"/>
    </row>
    <row r="279" spans="2:14" ht="25.5" outlineLevel="1">
      <c r="B279" s="2"/>
      <c r="C279" s="1" t="s">
        <v>278</v>
      </c>
      <c r="D279" s="4" t="s">
        <v>3</v>
      </c>
      <c r="E279" s="4" t="s">
        <v>124</v>
      </c>
      <c r="F279" s="12"/>
      <c r="G279" s="12">
        <v>4.6</v>
      </c>
      <c r="H279" s="13"/>
      <c r="I279" s="12"/>
      <c r="J279" s="12">
        <v>5.9</v>
      </c>
      <c r="K279" s="13"/>
      <c r="L279" s="12"/>
      <c r="M279" s="12">
        <f>J279-G279</f>
        <v>1.3000000000000007</v>
      </c>
      <c r="N279" s="1"/>
    </row>
    <row r="280" spans="2:14" ht="25.5" outlineLevel="1">
      <c r="B280" s="2"/>
      <c r="C280" s="52" t="s">
        <v>260</v>
      </c>
      <c r="D280" s="4" t="s">
        <v>3</v>
      </c>
      <c r="E280" s="4" t="s">
        <v>124</v>
      </c>
      <c r="F280" s="12"/>
      <c r="G280" s="12">
        <v>110.6</v>
      </c>
      <c r="H280" s="13"/>
      <c r="I280" s="12"/>
      <c r="J280" s="12">
        <v>46.3</v>
      </c>
      <c r="K280" s="13"/>
      <c r="L280" s="12"/>
      <c r="M280" s="12">
        <f>J280-G280</f>
        <v>-64.3</v>
      </c>
      <c r="N280" s="1"/>
    </row>
    <row r="281" spans="2:14" ht="25.5" outlineLevel="1">
      <c r="B281" s="2"/>
      <c r="C281" s="52" t="s">
        <v>261</v>
      </c>
      <c r="D281" s="4" t="s">
        <v>3</v>
      </c>
      <c r="E281" s="4" t="s">
        <v>124</v>
      </c>
      <c r="F281" s="12"/>
      <c r="G281" s="12">
        <v>3.1</v>
      </c>
      <c r="H281" s="13"/>
      <c r="I281" s="12"/>
      <c r="J281" s="12">
        <v>3.3</v>
      </c>
      <c r="K281" s="13"/>
      <c r="L281" s="12"/>
      <c r="M281" s="12">
        <f>J281-G281</f>
        <v>0.19999999999999973</v>
      </c>
      <c r="N281" s="1"/>
    </row>
    <row r="282" spans="2:14" ht="25.5" outlineLevel="1">
      <c r="B282" s="2"/>
      <c r="C282" s="52" t="s">
        <v>262</v>
      </c>
      <c r="D282" s="4" t="s">
        <v>3</v>
      </c>
      <c r="E282" s="4" t="s">
        <v>124</v>
      </c>
      <c r="F282" s="12"/>
      <c r="G282" s="12">
        <v>10.1</v>
      </c>
      <c r="H282" s="13"/>
      <c r="I282" s="12"/>
      <c r="J282" s="12">
        <v>9.8</v>
      </c>
      <c r="K282" s="13"/>
      <c r="L282" s="12"/>
      <c r="M282" s="12">
        <f t="shared" si="45"/>
        <v>-0.29999999999999893</v>
      </c>
      <c r="N282" s="1"/>
    </row>
    <row r="283" spans="2:14" ht="25.5" outlineLevel="1">
      <c r="B283" s="2"/>
      <c r="C283" s="52" t="s">
        <v>263</v>
      </c>
      <c r="D283" s="4" t="s">
        <v>3</v>
      </c>
      <c r="E283" s="4" t="s">
        <v>124</v>
      </c>
      <c r="F283" s="12"/>
      <c r="G283" s="12">
        <v>1.8</v>
      </c>
      <c r="H283" s="13"/>
      <c r="I283" s="12"/>
      <c r="J283" s="12">
        <v>2.1</v>
      </c>
      <c r="K283" s="13"/>
      <c r="L283" s="12"/>
      <c r="M283" s="12">
        <f t="shared" si="45"/>
        <v>0.30000000000000004</v>
      </c>
      <c r="N283" s="1"/>
    </row>
    <row r="284" spans="2:14" ht="15.75" outlineLevel="1">
      <c r="B284" s="22">
        <v>4</v>
      </c>
      <c r="C284" s="90" t="s">
        <v>123</v>
      </c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2"/>
    </row>
    <row r="285" spans="2:14" ht="15.75" outlineLevel="1">
      <c r="B285" s="2"/>
      <c r="C285" s="1" t="s">
        <v>188</v>
      </c>
      <c r="D285" s="4" t="s">
        <v>18</v>
      </c>
      <c r="E285" s="4" t="s">
        <v>121</v>
      </c>
      <c r="F285" s="12"/>
      <c r="G285" s="12">
        <v>95</v>
      </c>
      <c r="H285" s="13"/>
      <c r="I285" s="12"/>
      <c r="J285" s="12">
        <v>68</v>
      </c>
      <c r="K285" s="13"/>
      <c r="L285" s="12">
        <f>I285-F285</f>
        <v>0</v>
      </c>
      <c r="M285" s="12">
        <f>J285-G285</f>
        <v>-27</v>
      </c>
      <c r="N285" s="1"/>
    </row>
    <row r="286" spans="2:14" ht="26.25" customHeight="1" outlineLevel="1">
      <c r="B286" s="2"/>
      <c r="C286" s="1" t="s">
        <v>279</v>
      </c>
      <c r="D286" s="4" t="s">
        <v>18</v>
      </c>
      <c r="E286" s="4" t="s">
        <v>124</v>
      </c>
      <c r="F286" s="12"/>
      <c r="G286" s="12">
        <v>100</v>
      </c>
      <c r="H286" s="13"/>
      <c r="I286" s="12"/>
      <c r="J286" s="12">
        <v>66.7</v>
      </c>
      <c r="K286" s="13"/>
      <c r="L286" s="12">
        <f>I286-F286</f>
        <v>0</v>
      </c>
      <c r="M286" s="12">
        <f>J286-G286</f>
        <v>-33.3</v>
      </c>
      <c r="N286" s="1"/>
    </row>
    <row r="287" spans="2:14" ht="25.5" outlineLevel="1">
      <c r="B287" s="2"/>
      <c r="C287" s="1" t="s">
        <v>190</v>
      </c>
      <c r="D287" s="4" t="s">
        <v>18</v>
      </c>
      <c r="E287" s="4" t="s">
        <v>121</v>
      </c>
      <c r="F287" s="12"/>
      <c r="G287" s="12">
        <v>28.3</v>
      </c>
      <c r="H287" s="13"/>
      <c r="I287" s="12"/>
      <c r="J287" s="12">
        <v>21.1</v>
      </c>
      <c r="K287" s="13"/>
      <c r="L287" s="12">
        <f aca="true" t="shared" si="46" ref="L287:L298">I287-F287</f>
        <v>0</v>
      </c>
      <c r="M287" s="12">
        <f>J287-G287</f>
        <v>-7.199999999999999</v>
      </c>
      <c r="N287" s="1"/>
    </row>
    <row r="288" spans="2:14" ht="25.5" outlineLevel="1">
      <c r="B288" s="2"/>
      <c r="C288" s="1" t="s">
        <v>280</v>
      </c>
      <c r="D288" s="4" t="s">
        <v>18</v>
      </c>
      <c r="E288" s="4" t="s">
        <v>121</v>
      </c>
      <c r="F288" s="12">
        <v>100</v>
      </c>
      <c r="G288" s="12">
        <v>100</v>
      </c>
      <c r="H288" s="13"/>
      <c r="I288" s="12">
        <v>100</v>
      </c>
      <c r="J288" s="12">
        <v>100</v>
      </c>
      <c r="K288" s="13"/>
      <c r="L288" s="12">
        <f t="shared" si="46"/>
        <v>0</v>
      </c>
      <c r="M288" s="12">
        <f>J288-G288</f>
        <v>0</v>
      </c>
      <c r="N288" s="1"/>
    </row>
    <row r="289" spans="2:14" ht="25.5" outlineLevel="1">
      <c r="B289" s="2"/>
      <c r="C289" s="1" t="s">
        <v>186</v>
      </c>
      <c r="D289" s="4" t="s">
        <v>18</v>
      </c>
      <c r="E289" s="4" t="s">
        <v>121</v>
      </c>
      <c r="F289" s="12">
        <v>100</v>
      </c>
      <c r="G289" s="12">
        <v>100</v>
      </c>
      <c r="H289" s="13"/>
      <c r="I289" s="12">
        <v>100</v>
      </c>
      <c r="J289" s="12">
        <v>95.1</v>
      </c>
      <c r="K289" s="13"/>
      <c r="L289" s="12">
        <f t="shared" si="46"/>
        <v>0</v>
      </c>
      <c r="M289" s="12">
        <f>J289-G289</f>
        <v>-4.900000000000006</v>
      </c>
      <c r="N289" s="1"/>
    </row>
    <row r="290" spans="2:14" ht="25.5" outlineLevel="1">
      <c r="B290" s="2"/>
      <c r="C290" s="1" t="s">
        <v>281</v>
      </c>
      <c r="D290" s="4" t="s">
        <v>18</v>
      </c>
      <c r="E290" s="4" t="s">
        <v>124</v>
      </c>
      <c r="F290" s="12"/>
      <c r="G290" s="12">
        <v>100</v>
      </c>
      <c r="H290" s="13"/>
      <c r="I290" s="12"/>
      <c r="J290" s="12">
        <v>100</v>
      </c>
      <c r="K290" s="13"/>
      <c r="L290" s="12">
        <f t="shared" si="46"/>
        <v>0</v>
      </c>
      <c r="M290" s="12">
        <f>J290-G290</f>
        <v>0</v>
      </c>
      <c r="N290" s="1"/>
    </row>
    <row r="291" spans="2:14" ht="25.5" outlineLevel="1">
      <c r="B291" s="2"/>
      <c r="C291" s="52" t="s">
        <v>282</v>
      </c>
      <c r="D291" s="4" t="s">
        <v>18</v>
      </c>
      <c r="E291" s="4" t="s">
        <v>124</v>
      </c>
      <c r="F291" s="12"/>
      <c r="G291" s="12">
        <v>84</v>
      </c>
      <c r="H291" s="13"/>
      <c r="I291" s="12"/>
      <c r="J291" s="12">
        <v>81</v>
      </c>
      <c r="K291" s="13"/>
      <c r="L291" s="12">
        <f t="shared" si="46"/>
        <v>0</v>
      </c>
      <c r="M291" s="12">
        <f>J291-G291</f>
        <v>-3</v>
      </c>
      <c r="N291" s="1"/>
    </row>
    <row r="292" spans="2:14" ht="25.5" outlineLevel="1">
      <c r="B292" s="2"/>
      <c r="C292" s="52" t="s">
        <v>283</v>
      </c>
      <c r="D292" s="4" t="s">
        <v>18</v>
      </c>
      <c r="E292" s="4" t="s">
        <v>124</v>
      </c>
      <c r="F292" s="12"/>
      <c r="G292" s="12">
        <v>88</v>
      </c>
      <c r="H292" s="13"/>
      <c r="I292" s="12"/>
      <c r="J292" s="12">
        <v>88</v>
      </c>
      <c r="K292" s="13"/>
      <c r="L292" s="12">
        <f t="shared" si="46"/>
        <v>0</v>
      </c>
      <c r="M292" s="12"/>
      <c r="N292" s="1"/>
    </row>
    <row r="293" spans="2:14" ht="25.5" outlineLevel="1">
      <c r="B293" s="2"/>
      <c r="C293" s="52" t="s">
        <v>284</v>
      </c>
      <c r="D293" s="4" t="s">
        <v>18</v>
      </c>
      <c r="E293" s="4" t="s">
        <v>121</v>
      </c>
      <c r="F293" s="12"/>
      <c r="G293" s="12">
        <v>67</v>
      </c>
      <c r="H293" s="13"/>
      <c r="I293" s="12"/>
      <c r="J293" s="12">
        <v>64</v>
      </c>
      <c r="K293" s="13"/>
      <c r="L293" s="12">
        <f t="shared" si="46"/>
        <v>0</v>
      </c>
      <c r="M293" s="12">
        <f aca="true" t="shared" si="47" ref="M293:M298">J293-G293</f>
        <v>-3</v>
      </c>
      <c r="N293" s="1"/>
    </row>
    <row r="294" spans="2:14" ht="25.5" outlineLevel="1">
      <c r="B294" s="2"/>
      <c r="C294" s="52" t="s">
        <v>285</v>
      </c>
      <c r="D294" s="4" t="s">
        <v>18</v>
      </c>
      <c r="E294" s="4" t="s">
        <v>121</v>
      </c>
      <c r="F294" s="12"/>
      <c r="G294" s="12">
        <v>86</v>
      </c>
      <c r="H294" s="13"/>
      <c r="I294" s="12"/>
      <c r="J294" s="12">
        <v>48.4</v>
      </c>
      <c r="K294" s="13"/>
      <c r="L294" s="12">
        <f t="shared" si="46"/>
        <v>0</v>
      </c>
      <c r="M294" s="12">
        <f t="shared" si="47"/>
        <v>-37.6</v>
      </c>
      <c r="N294" s="1"/>
    </row>
    <row r="295" spans="2:14" ht="25.5" outlineLevel="1">
      <c r="B295" s="2"/>
      <c r="C295" s="52" t="s">
        <v>286</v>
      </c>
      <c r="D295" s="4" t="s">
        <v>18</v>
      </c>
      <c r="E295" s="4" t="s">
        <v>121</v>
      </c>
      <c r="F295" s="12"/>
      <c r="G295" s="12">
        <v>82</v>
      </c>
      <c r="H295" s="13"/>
      <c r="I295" s="12"/>
      <c r="J295" s="12">
        <v>78</v>
      </c>
      <c r="K295" s="13"/>
      <c r="L295" s="12">
        <f t="shared" si="46"/>
        <v>0</v>
      </c>
      <c r="M295" s="12">
        <f t="shared" si="47"/>
        <v>-4</v>
      </c>
      <c r="N295" s="1"/>
    </row>
    <row r="296" spans="1:14" s="24" customFormat="1" ht="25.5" outlineLevel="1">
      <c r="A296" s="3"/>
      <c r="B296" s="2"/>
      <c r="C296" s="1" t="s">
        <v>196</v>
      </c>
      <c r="D296" s="4" t="s">
        <v>18</v>
      </c>
      <c r="E296" s="4" t="s">
        <v>121</v>
      </c>
      <c r="F296" s="12"/>
      <c r="G296" s="12">
        <v>87</v>
      </c>
      <c r="H296" s="13"/>
      <c r="I296" s="12"/>
      <c r="J296" s="12">
        <v>78</v>
      </c>
      <c r="K296" s="13"/>
      <c r="L296" s="12">
        <f t="shared" si="46"/>
        <v>0</v>
      </c>
      <c r="M296" s="12">
        <f t="shared" si="47"/>
        <v>-9</v>
      </c>
      <c r="N296" s="2"/>
    </row>
    <row r="297" spans="1:14" s="24" customFormat="1" ht="25.5" outlineLevel="1">
      <c r="A297" s="3"/>
      <c r="B297" s="2"/>
      <c r="C297" s="1" t="s">
        <v>287</v>
      </c>
      <c r="D297" s="4" t="s">
        <v>18</v>
      </c>
      <c r="E297" s="4" t="s">
        <v>124</v>
      </c>
      <c r="F297" s="12"/>
      <c r="G297" s="12">
        <v>100</v>
      </c>
      <c r="H297" s="13"/>
      <c r="I297" s="12"/>
      <c r="J297" s="12">
        <v>100</v>
      </c>
      <c r="K297" s="13"/>
      <c r="L297" s="12">
        <f t="shared" si="46"/>
        <v>0</v>
      </c>
      <c r="M297" s="12">
        <f t="shared" si="47"/>
        <v>0</v>
      </c>
      <c r="N297" s="2"/>
    </row>
    <row r="298" spans="1:14" s="24" customFormat="1" ht="25.5" outlineLevel="1">
      <c r="A298" s="3"/>
      <c r="B298" s="2"/>
      <c r="C298" s="1" t="s">
        <v>288</v>
      </c>
      <c r="D298" s="4" t="s">
        <v>18</v>
      </c>
      <c r="E298" s="4" t="s">
        <v>124</v>
      </c>
      <c r="F298" s="12"/>
      <c r="G298" s="12">
        <v>100</v>
      </c>
      <c r="H298" s="13"/>
      <c r="I298" s="12"/>
      <c r="J298" s="12">
        <v>100</v>
      </c>
      <c r="K298" s="13"/>
      <c r="L298" s="12">
        <f t="shared" si="46"/>
        <v>0</v>
      </c>
      <c r="M298" s="12">
        <f t="shared" si="47"/>
        <v>0</v>
      </c>
      <c r="N298" s="2"/>
    </row>
    <row r="299" spans="3:11" s="24" customFormat="1" ht="15.75" outlineLevel="1">
      <c r="C299" s="29"/>
      <c r="D299" s="28"/>
      <c r="E299" s="28"/>
      <c r="F299" s="34"/>
      <c r="G299" s="34"/>
      <c r="H299" s="39"/>
      <c r="I299" s="34"/>
      <c r="J299" s="34"/>
      <c r="K299" s="39"/>
    </row>
    <row r="300" spans="2:14" s="25" customFormat="1" ht="34.5" customHeight="1" outlineLevel="2">
      <c r="B300" s="84" t="s">
        <v>106</v>
      </c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</row>
    <row r="301" spans="2:14" s="25" customFormat="1" ht="16.5" customHeight="1" outlineLevel="2">
      <c r="B301" s="87" t="s">
        <v>107</v>
      </c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</row>
    <row r="302" spans="2:14" s="25" customFormat="1" ht="16.5" customHeight="1" outlineLevel="2">
      <c r="B302" s="83" t="s">
        <v>4</v>
      </c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</row>
    <row r="303" spans="2:14" s="25" customFormat="1" ht="16.5" customHeight="1" outlineLevel="2">
      <c r="B303" s="88" t="s">
        <v>157</v>
      </c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</row>
    <row r="304" spans="2:14" s="25" customFormat="1" ht="34.5" customHeight="1">
      <c r="B304" s="80" t="s">
        <v>25</v>
      </c>
      <c r="C304" s="80"/>
      <c r="D304" s="47"/>
      <c r="E304" s="81" t="s">
        <v>136</v>
      </c>
      <c r="F304" s="81"/>
      <c r="G304" s="81"/>
      <c r="H304" s="81"/>
      <c r="I304" s="81"/>
      <c r="J304" s="81"/>
      <c r="K304" s="81"/>
      <c r="L304" s="81"/>
      <c r="M304" s="81"/>
      <c r="N304" s="81"/>
    </row>
    <row r="305" spans="2:14" s="25" customFormat="1" ht="21.75" customHeight="1" outlineLevel="1">
      <c r="B305" s="82" t="s">
        <v>109</v>
      </c>
      <c r="C305" s="82"/>
      <c r="D305" s="3"/>
      <c r="E305" s="93" t="s">
        <v>110</v>
      </c>
      <c r="F305" s="93"/>
      <c r="G305" s="93"/>
      <c r="H305" s="93"/>
      <c r="I305" s="93"/>
      <c r="J305" s="93"/>
      <c r="K305" s="93"/>
      <c r="L305" s="93"/>
      <c r="M305" s="93"/>
      <c r="N305" s="93"/>
    </row>
    <row r="306" spans="2:14" s="25" customFormat="1" ht="16.5" customHeight="1" outlineLevel="1">
      <c r="B306" s="48"/>
      <c r="C306" s="3"/>
      <c r="D306" s="3"/>
      <c r="E306" s="5"/>
      <c r="F306" s="3"/>
      <c r="G306" s="3"/>
      <c r="H306" s="3"/>
      <c r="I306" s="3"/>
      <c r="J306" s="3"/>
      <c r="K306" s="3"/>
      <c r="L306" s="27"/>
      <c r="M306" s="85" t="s">
        <v>111</v>
      </c>
      <c r="N306" s="85"/>
    </row>
    <row r="307" spans="2:14" s="40" customFormat="1" ht="34.5" customHeight="1" outlineLevel="1">
      <c r="B307" s="86" t="s">
        <v>112</v>
      </c>
      <c r="C307" s="86" t="s">
        <v>113</v>
      </c>
      <c r="D307" s="86" t="s">
        <v>5</v>
      </c>
      <c r="E307" s="99" t="s">
        <v>114</v>
      </c>
      <c r="F307" s="98" t="s">
        <v>115</v>
      </c>
      <c r="G307" s="98"/>
      <c r="H307" s="98"/>
      <c r="I307" s="98" t="s">
        <v>116</v>
      </c>
      <c r="J307" s="98"/>
      <c r="K307" s="98"/>
      <c r="L307" s="94" t="s">
        <v>117</v>
      </c>
      <c r="M307" s="94"/>
      <c r="N307" s="94"/>
    </row>
    <row r="308" spans="2:14" s="40" customFormat="1" ht="25.5" outlineLevel="1">
      <c r="B308" s="86"/>
      <c r="C308" s="86"/>
      <c r="D308" s="86"/>
      <c r="E308" s="99"/>
      <c r="F308" s="26" t="s">
        <v>0</v>
      </c>
      <c r="G308" s="26" t="s">
        <v>1</v>
      </c>
      <c r="H308" s="26" t="s">
        <v>2</v>
      </c>
      <c r="I308" s="26" t="s">
        <v>0</v>
      </c>
      <c r="J308" s="26" t="s">
        <v>1</v>
      </c>
      <c r="K308" s="26" t="s">
        <v>2</v>
      </c>
      <c r="L308" s="38" t="s">
        <v>0</v>
      </c>
      <c r="M308" s="38" t="s">
        <v>1</v>
      </c>
      <c r="N308" s="38" t="s">
        <v>2</v>
      </c>
    </row>
    <row r="309" spans="2:14" ht="15.75" outlineLevel="1">
      <c r="B309" s="22">
        <v>1</v>
      </c>
      <c r="C309" s="89" t="s">
        <v>118</v>
      </c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</row>
    <row r="310" spans="2:14" s="6" customFormat="1" ht="25.5">
      <c r="B310" s="37"/>
      <c r="C310" s="1" t="s">
        <v>38</v>
      </c>
      <c r="D310" s="4" t="s">
        <v>7</v>
      </c>
      <c r="E310" s="4" t="s">
        <v>137</v>
      </c>
      <c r="F310" s="9">
        <v>11</v>
      </c>
      <c r="G310" s="9"/>
      <c r="H310" s="10">
        <f>F310+G310</f>
        <v>11</v>
      </c>
      <c r="I310" s="9">
        <v>11</v>
      </c>
      <c r="J310" s="9"/>
      <c r="K310" s="10">
        <f>I310+J310</f>
        <v>11</v>
      </c>
      <c r="L310" s="9">
        <f>I310-F310</f>
        <v>0</v>
      </c>
      <c r="M310" s="9"/>
      <c r="N310" s="10">
        <f>K310-H310</f>
        <v>0</v>
      </c>
    </row>
    <row r="311" spans="2:14" s="6" customFormat="1" ht="25.5">
      <c r="B311" s="37"/>
      <c r="C311" s="1" t="s">
        <v>39</v>
      </c>
      <c r="D311" s="4" t="s">
        <v>7</v>
      </c>
      <c r="E311" s="4" t="s">
        <v>137</v>
      </c>
      <c r="F311" s="9">
        <v>33</v>
      </c>
      <c r="G311" s="9"/>
      <c r="H311" s="10">
        <f>F311+G311</f>
        <v>33</v>
      </c>
      <c r="I311" s="9">
        <v>31</v>
      </c>
      <c r="J311" s="9"/>
      <c r="K311" s="10">
        <f>I311+J311</f>
        <v>31</v>
      </c>
      <c r="L311" s="9">
        <f>I311-F311</f>
        <v>-2</v>
      </c>
      <c r="M311" s="9"/>
      <c r="N311" s="10">
        <f>K311-H311</f>
        <v>-2</v>
      </c>
    </row>
    <row r="312" spans="2:14" s="6" customFormat="1" ht="25.5">
      <c r="B312" s="37"/>
      <c r="C312" s="1" t="s">
        <v>40</v>
      </c>
      <c r="D312" s="4" t="s">
        <v>10</v>
      </c>
      <c r="E312" s="4" t="s">
        <v>138</v>
      </c>
      <c r="F312" s="9">
        <v>208</v>
      </c>
      <c r="G312" s="9"/>
      <c r="H312" s="10">
        <f>F312+G312</f>
        <v>208</v>
      </c>
      <c r="I312" s="9">
        <v>172</v>
      </c>
      <c r="J312" s="9"/>
      <c r="K312" s="10">
        <f>I312+J312</f>
        <v>172</v>
      </c>
      <c r="L312" s="9">
        <f>I312-F312</f>
        <v>-36</v>
      </c>
      <c r="M312" s="9"/>
      <c r="N312" s="10">
        <f>K312-H312</f>
        <v>-36</v>
      </c>
    </row>
    <row r="313" spans="2:14" s="6" customFormat="1" ht="15.75" outlineLevel="1">
      <c r="B313" s="22">
        <v>2</v>
      </c>
      <c r="C313" s="90" t="s">
        <v>119</v>
      </c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2"/>
    </row>
    <row r="314" spans="2:14" s="6" customFormat="1" ht="15">
      <c r="B314" s="37"/>
      <c r="C314" s="1" t="s">
        <v>41</v>
      </c>
      <c r="D314" s="4" t="s">
        <v>45</v>
      </c>
      <c r="E314" s="4" t="s">
        <v>139</v>
      </c>
      <c r="F314" s="19">
        <v>3100</v>
      </c>
      <c r="G314" s="19"/>
      <c r="H314" s="20">
        <f aca="true" t="shared" si="48" ref="H314:H323">F314+G314</f>
        <v>3100</v>
      </c>
      <c r="I314" s="19"/>
      <c r="J314" s="19"/>
      <c r="K314" s="20">
        <f aca="true" t="shared" si="49" ref="K314:K323">I314+J314</f>
        <v>0</v>
      </c>
      <c r="L314" s="9">
        <f>I314-F314</f>
        <v>-3100</v>
      </c>
      <c r="M314" s="9"/>
      <c r="N314" s="10">
        <f>K314-H314</f>
        <v>-3100</v>
      </c>
    </row>
    <row r="315" spans="2:14" s="6" customFormat="1" ht="25.5">
      <c r="B315" s="37"/>
      <c r="C315" s="1" t="s">
        <v>42</v>
      </c>
      <c r="D315" s="4" t="s">
        <v>45</v>
      </c>
      <c r="E315" s="4" t="s">
        <v>139</v>
      </c>
      <c r="F315" s="19">
        <v>557</v>
      </c>
      <c r="G315" s="19"/>
      <c r="H315" s="20">
        <f t="shared" si="48"/>
        <v>557</v>
      </c>
      <c r="I315" s="19">
        <v>655</v>
      </c>
      <c r="J315" s="19"/>
      <c r="K315" s="20">
        <f t="shared" si="49"/>
        <v>655</v>
      </c>
      <c r="L315" s="9">
        <f aca="true" t="shared" si="50" ref="L315:L323">I315-F315</f>
        <v>98</v>
      </c>
      <c r="M315" s="9"/>
      <c r="N315" s="10">
        <f aca="true" t="shared" si="51" ref="N315:N323">K315-H315</f>
        <v>98</v>
      </c>
    </row>
    <row r="316" spans="2:14" s="6" customFormat="1" ht="25.5">
      <c r="B316" s="37"/>
      <c r="C316" s="1" t="s">
        <v>43</v>
      </c>
      <c r="D316" s="4" t="s">
        <v>45</v>
      </c>
      <c r="E316" s="4" t="s">
        <v>139</v>
      </c>
      <c r="F316" s="19">
        <v>20000</v>
      </c>
      <c r="G316" s="19"/>
      <c r="H316" s="20">
        <f t="shared" si="48"/>
        <v>20000</v>
      </c>
      <c r="I316" s="19">
        <v>19242</v>
      </c>
      <c r="J316" s="19"/>
      <c r="K316" s="20">
        <f t="shared" si="49"/>
        <v>19242</v>
      </c>
      <c r="L316" s="9">
        <f t="shared" si="50"/>
        <v>-758</v>
      </c>
      <c r="M316" s="9"/>
      <c r="N316" s="10">
        <f t="shared" si="51"/>
        <v>-758</v>
      </c>
    </row>
    <row r="317" spans="2:14" s="6" customFormat="1" ht="25.5">
      <c r="B317" s="37"/>
      <c r="C317" s="1" t="s">
        <v>13</v>
      </c>
      <c r="D317" s="4" t="s">
        <v>10</v>
      </c>
      <c r="E317" s="4" t="s">
        <v>124</v>
      </c>
      <c r="F317" s="19">
        <v>46</v>
      </c>
      <c r="G317" s="19"/>
      <c r="H317" s="20">
        <f t="shared" si="48"/>
        <v>46</v>
      </c>
      <c r="I317" s="19">
        <v>62</v>
      </c>
      <c r="J317" s="19"/>
      <c r="K317" s="20">
        <f t="shared" si="49"/>
        <v>62</v>
      </c>
      <c r="L317" s="9">
        <f t="shared" si="50"/>
        <v>16</v>
      </c>
      <c r="M317" s="9"/>
      <c r="N317" s="10">
        <f t="shared" si="51"/>
        <v>16</v>
      </c>
    </row>
    <row r="318" spans="2:14" s="6" customFormat="1" ht="15">
      <c r="B318" s="37"/>
      <c r="C318" s="1" t="s">
        <v>289</v>
      </c>
      <c r="D318" s="4" t="s">
        <v>19</v>
      </c>
      <c r="E318" s="4" t="s">
        <v>124</v>
      </c>
      <c r="F318" s="19">
        <v>608.9</v>
      </c>
      <c r="G318" s="19"/>
      <c r="H318" s="20">
        <f t="shared" si="48"/>
        <v>608.9</v>
      </c>
      <c r="I318" s="19">
        <v>249.7</v>
      </c>
      <c r="J318" s="19"/>
      <c r="K318" s="20">
        <f t="shared" si="49"/>
        <v>249.7</v>
      </c>
      <c r="L318" s="12">
        <f t="shared" si="50"/>
        <v>-359.2</v>
      </c>
      <c r="M318" s="12"/>
      <c r="N318" s="13">
        <f t="shared" si="51"/>
        <v>-359.2</v>
      </c>
    </row>
    <row r="319" spans="2:14" s="6" customFormat="1" ht="25.5">
      <c r="B319" s="37"/>
      <c r="C319" s="1" t="s">
        <v>101</v>
      </c>
      <c r="D319" s="4" t="s">
        <v>10</v>
      </c>
      <c r="E319" s="4" t="s">
        <v>134</v>
      </c>
      <c r="F319" s="19">
        <v>10</v>
      </c>
      <c r="G319" s="19"/>
      <c r="H319" s="20">
        <f t="shared" si="48"/>
        <v>10</v>
      </c>
      <c r="I319" s="19">
        <v>5</v>
      </c>
      <c r="J319" s="19"/>
      <c r="K319" s="20">
        <f t="shared" si="49"/>
        <v>5</v>
      </c>
      <c r="L319" s="12">
        <f t="shared" si="50"/>
        <v>-5</v>
      </c>
      <c r="M319" s="12"/>
      <c r="N319" s="13">
        <f t="shared" si="51"/>
        <v>-5</v>
      </c>
    </row>
    <row r="320" spans="2:14" s="6" customFormat="1" ht="15">
      <c r="B320" s="37"/>
      <c r="C320" s="1" t="s">
        <v>273</v>
      </c>
      <c r="D320" s="4" t="s">
        <v>10</v>
      </c>
      <c r="E320" s="4" t="s">
        <v>121</v>
      </c>
      <c r="F320" s="19">
        <v>84</v>
      </c>
      <c r="G320" s="19"/>
      <c r="H320" s="20">
        <f t="shared" si="48"/>
        <v>84</v>
      </c>
      <c r="I320" s="19">
        <v>76</v>
      </c>
      <c r="J320" s="19"/>
      <c r="K320" s="20">
        <f t="shared" si="49"/>
        <v>76</v>
      </c>
      <c r="L320" s="12">
        <f t="shared" si="50"/>
        <v>-8</v>
      </c>
      <c r="M320" s="12"/>
      <c r="N320" s="13">
        <f t="shared" si="51"/>
        <v>-8</v>
      </c>
    </row>
    <row r="321" spans="2:14" s="6" customFormat="1" ht="15">
      <c r="B321" s="37"/>
      <c r="C321" s="1" t="s">
        <v>290</v>
      </c>
      <c r="D321" s="4" t="s">
        <v>10</v>
      </c>
      <c r="E321" s="4" t="s">
        <v>124</v>
      </c>
      <c r="F321" s="19">
        <v>6</v>
      </c>
      <c r="G321" s="19"/>
      <c r="H321" s="20">
        <f t="shared" si="48"/>
        <v>6</v>
      </c>
      <c r="I321" s="19">
        <v>4</v>
      </c>
      <c r="J321" s="19"/>
      <c r="K321" s="20">
        <f t="shared" si="49"/>
        <v>4</v>
      </c>
      <c r="L321" s="12">
        <f t="shared" si="50"/>
        <v>-2</v>
      </c>
      <c r="M321" s="12"/>
      <c r="N321" s="13">
        <f t="shared" si="51"/>
        <v>-2</v>
      </c>
    </row>
    <row r="322" spans="2:14" s="6" customFormat="1" ht="15">
      <c r="B322" s="37"/>
      <c r="C322" s="1" t="s">
        <v>291</v>
      </c>
      <c r="D322" s="4" t="s">
        <v>19</v>
      </c>
      <c r="E322" s="4" t="s">
        <v>124</v>
      </c>
      <c r="F322" s="65">
        <v>666.7</v>
      </c>
      <c r="G322" s="65"/>
      <c r="H322" s="66">
        <f t="shared" si="48"/>
        <v>666.7</v>
      </c>
      <c r="I322" s="65">
        <v>375.2</v>
      </c>
      <c r="J322" s="65"/>
      <c r="K322" s="66">
        <f t="shared" si="49"/>
        <v>375.2</v>
      </c>
      <c r="L322" s="65">
        <f t="shared" si="50"/>
        <v>-291.50000000000006</v>
      </c>
      <c r="M322" s="65"/>
      <c r="N322" s="13">
        <f t="shared" si="51"/>
        <v>-291.50000000000006</v>
      </c>
    </row>
    <row r="323" spans="2:14" s="6" customFormat="1" ht="15">
      <c r="B323" s="37"/>
      <c r="C323" s="1" t="s">
        <v>292</v>
      </c>
      <c r="D323" s="4" t="s">
        <v>10</v>
      </c>
      <c r="E323" s="4" t="s">
        <v>124</v>
      </c>
      <c r="F323" s="9">
        <v>1</v>
      </c>
      <c r="G323" s="9"/>
      <c r="H323" s="10">
        <f t="shared" si="48"/>
        <v>1</v>
      </c>
      <c r="I323" s="9"/>
      <c r="J323" s="9"/>
      <c r="K323" s="10">
        <f t="shared" si="49"/>
        <v>0</v>
      </c>
      <c r="L323" s="12">
        <f t="shared" si="50"/>
        <v>-1</v>
      </c>
      <c r="M323" s="12"/>
      <c r="N323" s="13">
        <f t="shared" si="51"/>
        <v>-1</v>
      </c>
    </row>
    <row r="324" spans="2:14" s="6" customFormat="1" ht="15.75" outlineLevel="1">
      <c r="B324" s="22">
        <v>3</v>
      </c>
      <c r="C324" s="90" t="s">
        <v>122</v>
      </c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2"/>
    </row>
    <row r="325" spans="2:14" ht="25.5">
      <c r="B325" s="2"/>
      <c r="C325" s="1" t="s">
        <v>44</v>
      </c>
      <c r="D325" s="4" t="s">
        <v>45</v>
      </c>
      <c r="E325" s="4" t="s">
        <v>124</v>
      </c>
      <c r="F325" s="12">
        <v>282</v>
      </c>
      <c r="G325" s="12"/>
      <c r="H325" s="13"/>
      <c r="I325" s="12"/>
      <c r="J325" s="12"/>
      <c r="K325" s="13"/>
      <c r="L325" s="12">
        <f>I325-F325</f>
        <v>-282</v>
      </c>
      <c r="M325" s="1"/>
      <c r="N325" s="1"/>
    </row>
    <row r="326" spans="2:14" ht="38.25">
      <c r="B326" s="2"/>
      <c r="C326" s="1" t="s">
        <v>293</v>
      </c>
      <c r="D326" s="4" t="s">
        <v>45</v>
      </c>
      <c r="E326" s="4" t="s">
        <v>124</v>
      </c>
      <c r="F326" s="12">
        <v>1636</v>
      </c>
      <c r="G326" s="12"/>
      <c r="H326" s="13"/>
      <c r="I326" s="12">
        <v>1749</v>
      </c>
      <c r="J326" s="12"/>
      <c r="K326" s="13"/>
      <c r="L326" s="12">
        <f aca="true" t="shared" si="52" ref="L326:L335">I326-F326</f>
        <v>113</v>
      </c>
      <c r="M326" s="1"/>
      <c r="N326" s="1"/>
    </row>
    <row r="327" spans="2:14" ht="38.25">
      <c r="B327" s="2"/>
      <c r="C327" s="1" t="s">
        <v>46</v>
      </c>
      <c r="D327" s="4" t="s">
        <v>45</v>
      </c>
      <c r="E327" s="4" t="s">
        <v>124</v>
      </c>
      <c r="F327" s="12">
        <v>64</v>
      </c>
      <c r="G327" s="12"/>
      <c r="H327" s="13"/>
      <c r="I327" s="12">
        <v>67</v>
      </c>
      <c r="J327" s="12"/>
      <c r="K327" s="13"/>
      <c r="L327" s="12">
        <f t="shared" si="52"/>
        <v>3</v>
      </c>
      <c r="M327" s="1"/>
      <c r="N327" s="1"/>
    </row>
    <row r="328" spans="2:14" ht="15.75">
      <c r="B328" s="2"/>
      <c r="C328" s="1" t="s">
        <v>15</v>
      </c>
      <c r="D328" s="4" t="s">
        <v>3</v>
      </c>
      <c r="E328" s="4" t="s">
        <v>124</v>
      </c>
      <c r="F328" s="12">
        <v>185.5</v>
      </c>
      <c r="G328" s="12"/>
      <c r="H328" s="13"/>
      <c r="I328" s="12">
        <v>186.1</v>
      </c>
      <c r="J328" s="12"/>
      <c r="K328" s="13"/>
      <c r="L328" s="12">
        <f t="shared" si="52"/>
        <v>0.5999999999999943</v>
      </c>
      <c r="M328" s="1"/>
      <c r="N328" s="1"/>
    </row>
    <row r="329" spans="2:14" ht="25.5">
      <c r="B329" s="2"/>
      <c r="C329" s="1" t="s">
        <v>48</v>
      </c>
      <c r="D329" s="4" t="s">
        <v>3</v>
      </c>
      <c r="E329" s="4" t="s">
        <v>124</v>
      </c>
      <c r="F329" s="12">
        <v>10.1</v>
      </c>
      <c r="G329" s="12"/>
      <c r="H329" s="13"/>
      <c r="I329" s="12">
        <v>5</v>
      </c>
      <c r="J329" s="12"/>
      <c r="K329" s="13"/>
      <c r="L329" s="12">
        <f t="shared" si="52"/>
        <v>-5.1</v>
      </c>
      <c r="M329" s="1"/>
      <c r="N329" s="1"/>
    </row>
    <row r="330" spans="2:14" ht="25.5">
      <c r="B330" s="2"/>
      <c r="C330" s="1" t="s">
        <v>294</v>
      </c>
      <c r="D330" s="4" t="s">
        <v>3</v>
      </c>
      <c r="E330" s="4" t="s">
        <v>124</v>
      </c>
      <c r="F330" s="12">
        <v>9</v>
      </c>
      <c r="G330" s="12"/>
      <c r="H330" s="13"/>
      <c r="I330" s="12">
        <v>9</v>
      </c>
      <c r="J330" s="12"/>
      <c r="K330" s="13"/>
      <c r="L330" s="12">
        <f t="shared" si="52"/>
        <v>0</v>
      </c>
      <c r="M330" s="1"/>
      <c r="N330" s="1"/>
    </row>
    <row r="331" spans="2:14" ht="15.75">
      <c r="B331" s="2"/>
      <c r="C331" s="1" t="s">
        <v>102</v>
      </c>
      <c r="D331" s="4" t="s">
        <v>3</v>
      </c>
      <c r="E331" s="4" t="s">
        <v>124</v>
      </c>
      <c r="F331" s="12">
        <v>2.5</v>
      </c>
      <c r="G331" s="12"/>
      <c r="H331" s="13"/>
      <c r="I331" s="12"/>
      <c r="J331" s="12"/>
      <c r="K331" s="13"/>
      <c r="L331" s="12">
        <f t="shared" si="52"/>
        <v>-2.5</v>
      </c>
      <c r="M331" s="1"/>
      <c r="N331" s="1"/>
    </row>
    <row r="332" spans="2:14" ht="25.5">
      <c r="B332" s="2"/>
      <c r="C332" s="1" t="s">
        <v>295</v>
      </c>
      <c r="D332" s="4" t="s">
        <v>3</v>
      </c>
      <c r="E332" s="4" t="s">
        <v>124</v>
      </c>
      <c r="F332" s="12">
        <v>1.1</v>
      </c>
      <c r="G332" s="12"/>
      <c r="H332" s="13"/>
      <c r="I332" s="12">
        <v>1.4</v>
      </c>
      <c r="J332" s="12"/>
      <c r="K332" s="13"/>
      <c r="L332" s="12">
        <f t="shared" si="52"/>
        <v>0.2999999999999998</v>
      </c>
      <c r="M332" s="1"/>
      <c r="N332" s="1"/>
    </row>
    <row r="333" spans="2:14" ht="15.75">
      <c r="B333" s="2"/>
      <c r="C333" s="1" t="s">
        <v>296</v>
      </c>
      <c r="D333" s="4" t="s">
        <v>3</v>
      </c>
      <c r="E333" s="4" t="s">
        <v>124</v>
      </c>
      <c r="F333" s="12">
        <v>666.7</v>
      </c>
      <c r="G333" s="12"/>
      <c r="H333" s="13"/>
      <c r="I333" s="12">
        <v>831.7</v>
      </c>
      <c r="J333" s="12"/>
      <c r="K333" s="13"/>
      <c r="L333" s="12">
        <f t="shared" si="52"/>
        <v>165</v>
      </c>
      <c r="M333" s="1"/>
      <c r="N333" s="1"/>
    </row>
    <row r="334" spans="2:14" ht="25.5">
      <c r="B334" s="2"/>
      <c r="C334" s="1" t="s">
        <v>297</v>
      </c>
      <c r="D334" s="4" t="s">
        <v>3</v>
      </c>
      <c r="E334" s="4" t="s">
        <v>124</v>
      </c>
      <c r="F334" s="12">
        <v>6</v>
      </c>
      <c r="G334" s="12"/>
      <c r="H334" s="13"/>
      <c r="I334" s="12">
        <v>10.7</v>
      </c>
      <c r="J334" s="12"/>
      <c r="K334" s="13"/>
      <c r="L334" s="12">
        <f t="shared" si="52"/>
        <v>4.699999999999999</v>
      </c>
      <c r="M334" s="1"/>
      <c r="N334" s="1"/>
    </row>
    <row r="335" spans="2:14" ht="25.5">
      <c r="B335" s="2"/>
      <c r="C335" s="1" t="s">
        <v>103</v>
      </c>
      <c r="D335" s="4" t="s">
        <v>3</v>
      </c>
      <c r="E335" s="4" t="s">
        <v>124</v>
      </c>
      <c r="F335" s="12">
        <v>20</v>
      </c>
      <c r="G335" s="12"/>
      <c r="H335" s="13"/>
      <c r="I335" s="12"/>
      <c r="J335" s="12"/>
      <c r="K335" s="13"/>
      <c r="L335" s="12">
        <f t="shared" si="52"/>
        <v>-20</v>
      </c>
      <c r="M335" s="1"/>
      <c r="N335" s="1"/>
    </row>
    <row r="336" spans="2:14" ht="15.75" outlineLevel="1">
      <c r="B336" s="22">
        <v>4</v>
      </c>
      <c r="C336" s="90" t="s">
        <v>123</v>
      </c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2"/>
    </row>
    <row r="337" spans="2:14" ht="25.5">
      <c r="B337" s="2"/>
      <c r="C337" s="1" t="s">
        <v>298</v>
      </c>
      <c r="D337" s="4" t="s">
        <v>18</v>
      </c>
      <c r="E337" s="4" t="s">
        <v>124</v>
      </c>
      <c r="F337" s="12">
        <v>100</v>
      </c>
      <c r="G337" s="12"/>
      <c r="H337" s="13"/>
      <c r="I337" s="12"/>
      <c r="J337" s="12"/>
      <c r="K337" s="13"/>
      <c r="L337" s="12">
        <f>I337-F337</f>
        <v>-100</v>
      </c>
      <c r="M337" s="1"/>
      <c r="N337" s="1"/>
    </row>
    <row r="338" spans="2:14" ht="25.5">
      <c r="B338" s="2"/>
      <c r="C338" s="1" t="s">
        <v>299</v>
      </c>
      <c r="D338" s="4" t="s">
        <v>18</v>
      </c>
      <c r="E338" s="4" t="s">
        <v>124</v>
      </c>
      <c r="F338" s="12">
        <v>95</v>
      </c>
      <c r="G338" s="12"/>
      <c r="H338" s="13"/>
      <c r="I338" s="12">
        <v>94</v>
      </c>
      <c r="J338" s="12"/>
      <c r="K338" s="13"/>
      <c r="L338" s="12">
        <f aca="true" t="shared" si="53" ref="L338:L343">I338-F338</f>
        <v>-1</v>
      </c>
      <c r="M338" s="1"/>
      <c r="N338" s="1"/>
    </row>
    <row r="339" spans="2:14" ht="38.25">
      <c r="B339" s="2"/>
      <c r="C339" s="1" t="s">
        <v>300</v>
      </c>
      <c r="D339" s="4" t="s">
        <v>18</v>
      </c>
      <c r="E339" s="4" t="s">
        <v>124</v>
      </c>
      <c r="F339" s="12">
        <v>90</v>
      </c>
      <c r="G339" s="12"/>
      <c r="H339" s="13"/>
      <c r="I339" s="12">
        <v>95</v>
      </c>
      <c r="J339" s="12"/>
      <c r="K339" s="13"/>
      <c r="L339" s="12">
        <f t="shared" si="53"/>
        <v>5</v>
      </c>
      <c r="M339" s="1"/>
      <c r="N339" s="1"/>
    </row>
    <row r="340" spans="2:14" ht="25.5">
      <c r="B340" s="2"/>
      <c r="C340" s="1" t="s">
        <v>301</v>
      </c>
      <c r="D340" s="4" t="s">
        <v>18</v>
      </c>
      <c r="E340" s="4" t="s">
        <v>124</v>
      </c>
      <c r="F340" s="12">
        <v>90</v>
      </c>
      <c r="G340" s="12"/>
      <c r="H340" s="13"/>
      <c r="I340" s="12">
        <v>66.5</v>
      </c>
      <c r="J340" s="12"/>
      <c r="K340" s="13"/>
      <c r="L340" s="12">
        <f t="shared" si="53"/>
        <v>-23.5</v>
      </c>
      <c r="M340" s="1"/>
      <c r="N340" s="1"/>
    </row>
    <row r="341" spans="2:14" ht="25.5">
      <c r="B341" s="2"/>
      <c r="C341" s="1" t="s">
        <v>302</v>
      </c>
      <c r="D341" s="4" t="s">
        <v>18</v>
      </c>
      <c r="E341" s="4" t="s">
        <v>126</v>
      </c>
      <c r="F341" s="12">
        <v>100</v>
      </c>
      <c r="G341" s="12"/>
      <c r="H341" s="13"/>
      <c r="I341" s="12">
        <v>41</v>
      </c>
      <c r="J341" s="12"/>
      <c r="K341" s="13"/>
      <c r="L341" s="12">
        <f t="shared" si="53"/>
        <v>-59</v>
      </c>
      <c r="M341" s="1"/>
      <c r="N341" s="1"/>
    </row>
    <row r="342" spans="2:14" ht="25.5">
      <c r="B342" s="2"/>
      <c r="C342" s="1" t="s">
        <v>279</v>
      </c>
      <c r="D342" s="4" t="s">
        <v>18</v>
      </c>
      <c r="E342" s="4" t="s">
        <v>124</v>
      </c>
      <c r="F342" s="12">
        <v>100</v>
      </c>
      <c r="G342" s="12"/>
      <c r="H342" s="13"/>
      <c r="I342" s="12">
        <v>50</v>
      </c>
      <c r="J342" s="12"/>
      <c r="K342" s="13"/>
      <c r="L342" s="12">
        <f t="shared" si="53"/>
        <v>-50</v>
      </c>
      <c r="M342" s="1"/>
      <c r="N342" s="1"/>
    </row>
    <row r="343" spans="2:14" ht="25.5">
      <c r="B343" s="2"/>
      <c r="C343" s="1" t="s">
        <v>303</v>
      </c>
      <c r="D343" s="4" t="s">
        <v>18</v>
      </c>
      <c r="E343" s="4" t="s">
        <v>124</v>
      </c>
      <c r="F343" s="12">
        <v>100</v>
      </c>
      <c r="G343" s="12"/>
      <c r="H343" s="13"/>
      <c r="I343" s="12">
        <v>90.5</v>
      </c>
      <c r="J343" s="12"/>
      <c r="K343" s="13"/>
      <c r="L343" s="12">
        <f t="shared" si="53"/>
        <v>-9.5</v>
      </c>
      <c r="M343" s="1"/>
      <c r="N343" s="1"/>
    </row>
    <row r="344" spans="2:14" ht="25.5">
      <c r="B344" s="2"/>
      <c r="C344" s="1" t="s">
        <v>304</v>
      </c>
      <c r="D344" s="4" t="s">
        <v>18</v>
      </c>
      <c r="E344" s="4" t="s">
        <v>124</v>
      </c>
      <c r="F344" s="12">
        <v>100</v>
      </c>
      <c r="G344" s="12"/>
      <c r="H344" s="13"/>
      <c r="I344" s="12">
        <v>62.4</v>
      </c>
      <c r="J344" s="12"/>
      <c r="K344" s="13"/>
      <c r="L344" s="12">
        <f>I344-F344</f>
        <v>-37.6</v>
      </c>
      <c r="M344" s="1"/>
      <c r="N344" s="1"/>
    </row>
    <row r="345" spans="2:14" ht="25.5">
      <c r="B345" s="2"/>
      <c r="C345" s="1" t="s">
        <v>280</v>
      </c>
      <c r="D345" s="4" t="s">
        <v>18</v>
      </c>
      <c r="E345" s="4" t="s">
        <v>124</v>
      </c>
      <c r="F345" s="12">
        <v>100</v>
      </c>
      <c r="G345" s="12"/>
      <c r="H345" s="13"/>
      <c r="I345" s="12">
        <v>100</v>
      </c>
      <c r="J345" s="12"/>
      <c r="K345" s="13"/>
      <c r="L345" s="12">
        <f>I345-F345</f>
        <v>0</v>
      </c>
      <c r="M345" s="1"/>
      <c r="N345" s="1"/>
    </row>
    <row r="346" spans="2:14" ht="25.5">
      <c r="B346" s="2"/>
      <c r="C346" s="1" t="s">
        <v>186</v>
      </c>
      <c r="D346" s="4" t="s">
        <v>18</v>
      </c>
      <c r="E346" s="4" t="s">
        <v>124</v>
      </c>
      <c r="F346" s="12">
        <v>100</v>
      </c>
      <c r="G346" s="12"/>
      <c r="H346" s="13"/>
      <c r="I346" s="12">
        <v>100</v>
      </c>
      <c r="J346" s="12"/>
      <c r="K346" s="13"/>
      <c r="L346" s="12">
        <f>I346-F346</f>
        <v>0</v>
      </c>
      <c r="M346" s="1"/>
      <c r="N346" s="1"/>
    </row>
    <row r="347" spans="2:14" ht="15.75">
      <c r="B347" s="2"/>
      <c r="C347" s="1" t="s">
        <v>104</v>
      </c>
      <c r="D347" s="4" t="s">
        <v>18</v>
      </c>
      <c r="E347" s="4" t="s">
        <v>124</v>
      </c>
      <c r="F347" s="12">
        <v>100</v>
      </c>
      <c r="G347" s="12"/>
      <c r="H347" s="13"/>
      <c r="I347" s="12">
        <v>100</v>
      </c>
      <c r="J347" s="12"/>
      <c r="K347" s="13"/>
      <c r="L347" s="12">
        <f>I347-F347</f>
        <v>0</v>
      </c>
      <c r="M347" s="1"/>
      <c r="N347" s="1"/>
    </row>
    <row r="348" spans="3:10" s="24" customFormat="1" ht="15.75" outlineLevel="1">
      <c r="C348" s="29"/>
      <c r="D348" s="28"/>
      <c r="E348" s="46"/>
      <c r="F348" s="34"/>
      <c r="G348" s="39"/>
      <c r="H348" s="34"/>
      <c r="I348" s="34"/>
      <c r="J348" s="39"/>
    </row>
    <row r="349" spans="2:14" s="24" customFormat="1" ht="34.5" customHeight="1" outlineLevel="1">
      <c r="B349" s="84" t="s">
        <v>106</v>
      </c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</row>
    <row r="350" spans="2:14" s="24" customFormat="1" ht="16.5" outlineLevel="1">
      <c r="B350" s="87" t="s">
        <v>107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</row>
    <row r="351" spans="2:14" s="24" customFormat="1" ht="15.75" outlineLevel="1">
      <c r="B351" s="83" t="s">
        <v>4</v>
      </c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</row>
    <row r="352" spans="2:14" s="24" customFormat="1" ht="18.75" outlineLevel="1">
      <c r="B352" s="88" t="s">
        <v>157</v>
      </c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</row>
    <row r="353" spans="2:14" s="24" customFormat="1" ht="34.5" customHeight="1">
      <c r="B353" s="80" t="s">
        <v>26</v>
      </c>
      <c r="C353" s="80"/>
      <c r="D353" s="47"/>
      <c r="E353" s="81" t="s">
        <v>140</v>
      </c>
      <c r="F353" s="81"/>
      <c r="G353" s="81"/>
      <c r="H353" s="81"/>
      <c r="I353" s="81"/>
      <c r="J353" s="81"/>
      <c r="K353" s="81"/>
      <c r="L353" s="81"/>
      <c r="M353" s="81"/>
      <c r="N353" s="81"/>
    </row>
    <row r="354" spans="2:14" s="24" customFormat="1" ht="21.75" customHeight="1" outlineLevel="1">
      <c r="B354" s="82" t="s">
        <v>109</v>
      </c>
      <c r="C354" s="82"/>
      <c r="D354" s="3"/>
      <c r="E354" s="93" t="s">
        <v>110</v>
      </c>
      <c r="F354" s="93"/>
      <c r="G354" s="93"/>
      <c r="H354" s="93"/>
      <c r="I354" s="93"/>
      <c r="J354" s="93"/>
      <c r="K354" s="93"/>
      <c r="L354" s="93"/>
      <c r="M354" s="93"/>
      <c r="N354" s="93"/>
    </row>
    <row r="355" spans="2:14" s="24" customFormat="1" ht="16.5" customHeight="1" outlineLevel="1">
      <c r="B355" s="48"/>
      <c r="C355" s="3"/>
      <c r="D355" s="3"/>
      <c r="E355" s="5"/>
      <c r="F355" s="3"/>
      <c r="G355" s="3"/>
      <c r="H355" s="3"/>
      <c r="I355" s="3"/>
      <c r="J355" s="3"/>
      <c r="K355" s="3"/>
      <c r="L355" s="27"/>
      <c r="M355" s="85" t="s">
        <v>111</v>
      </c>
      <c r="N355" s="85"/>
    </row>
    <row r="356" spans="2:14" s="40" customFormat="1" ht="37.5" customHeight="1" outlineLevel="1">
      <c r="B356" s="86" t="s">
        <v>112</v>
      </c>
      <c r="C356" s="86" t="s">
        <v>113</v>
      </c>
      <c r="D356" s="86" t="s">
        <v>5</v>
      </c>
      <c r="E356" s="95" t="s">
        <v>114</v>
      </c>
      <c r="F356" s="94" t="s">
        <v>115</v>
      </c>
      <c r="G356" s="94"/>
      <c r="H356" s="94"/>
      <c r="I356" s="94" t="s">
        <v>116</v>
      </c>
      <c r="J356" s="94"/>
      <c r="K356" s="94"/>
      <c r="L356" s="94" t="s">
        <v>117</v>
      </c>
      <c r="M356" s="94"/>
      <c r="N356" s="94"/>
    </row>
    <row r="357" spans="2:14" s="40" customFormat="1" ht="25.5" outlineLevel="1">
      <c r="B357" s="86"/>
      <c r="C357" s="86"/>
      <c r="D357" s="86"/>
      <c r="E357" s="96"/>
      <c r="F357" s="38" t="s">
        <v>0</v>
      </c>
      <c r="G357" s="38" t="s">
        <v>1</v>
      </c>
      <c r="H357" s="38" t="s">
        <v>2</v>
      </c>
      <c r="I357" s="38" t="s">
        <v>0</v>
      </c>
      <c r="J357" s="38" t="s">
        <v>1</v>
      </c>
      <c r="K357" s="38" t="s">
        <v>2</v>
      </c>
      <c r="L357" s="38" t="s">
        <v>0</v>
      </c>
      <c r="M357" s="38" t="s">
        <v>1</v>
      </c>
      <c r="N357" s="38" t="s">
        <v>2</v>
      </c>
    </row>
    <row r="358" spans="2:14" ht="15.75" outlineLevel="1">
      <c r="B358" s="22">
        <v>1</v>
      </c>
      <c r="C358" s="89" t="s">
        <v>118</v>
      </c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</row>
    <row r="359" spans="1:14" s="6" customFormat="1" ht="25.5">
      <c r="A359" s="6">
        <v>1</v>
      </c>
      <c r="B359" s="37"/>
      <c r="C359" s="1" t="s">
        <v>49</v>
      </c>
      <c r="D359" s="4" t="s">
        <v>10</v>
      </c>
      <c r="E359" s="4" t="s">
        <v>137</v>
      </c>
      <c r="F359" s="16">
        <v>1</v>
      </c>
      <c r="G359" s="16"/>
      <c r="H359" s="17">
        <f>F359+G359</f>
        <v>1</v>
      </c>
      <c r="I359" s="16">
        <v>1</v>
      </c>
      <c r="J359" s="16"/>
      <c r="K359" s="17">
        <f aca="true" t="shared" si="54" ref="K359:K368">I359+J359</f>
        <v>1</v>
      </c>
      <c r="L359" s="9">
        <f>I359-F359</f>
        <v>0</v>
      </c>
      <c r="M359" s="9"/>
      <c r="N359" s="10">
        <f aca="true" t="shared" si="55" ref="N359:N368">K359-H359</f>
        <v>0</v>
      </c>
    </row>
    <row r="360" spans="1:14" s="6" customFormat="1" ht="15">
      <c r="A360" s="6">
        <v>2</v>
      </c>
      <c r="B360" s="37"/>
      <c r="C360" s="1" t="s">
        <v>50</v>
      </c>
      <c r="D360" s="4" t="s">
        <v>206</v>
      </c>
      <c r="E360" s="4" t="s">
        <v>141</v>
      </c>
      <c r="F360" s="16">
        <v>165</v>
      </c>
      <c r="G360" s="16"/>
      <c r="H360" s="17">
        <f>F360+G360</f>
        <v>165</v>
      </c>
      <c r="I360" s="16">
        <v>165</v>
      </c>
      <c r="J360" s="16"/>
      <c r="K360" s="17">
        <f t="shared" si="54"/>
        <v>165</v>
      </c>
      <c r="L360" s="9">
        <f aca="true" t="shared" si="56" ref="L360:L368">I360-F360</f>
        <v>0</v>
      </c>
      <c r="M360" s="9"/>
      <c r="N360" s="10">
        <f t="shared" si="55"/>
        <v>0</v>
      </c>
    </row>
    <row r="361" spans="1:14" s="6" customFormat="1" ht="25.5">
      <c r="A361" s="6">
        <v>3</v>
      </c>
      <c r="B361" s="37"/>
      <c r="C361" s="1" t="s">
        <v>51</v>
      </c>
      <c r="D361" s="4" t="s">
        <v>206</v>
      </c>
      <c r="E361" s="4" t="s">
        <v>141</v>
      </c>
      <c r="F361" s="16">
        <v>55</v>
      </c>
      <c r="G361" s="16"/>
      <c r="H361" s="17">
        <f aca="true" t="shared" si="57" ref="H361:H368">F361+G361</f>
        <v>55</v>
      </c>
      <c r="I361" s="16">
        <v>55</v>
      </c>
      <c r="J361" s="16"/>
      <c r="K361" s="17">
        <f t="shared" si="54"/>
        <v>55</v>
      </c>
      <c r="L361" s="9">
        <f t="shared" si="56"/>
        <v>0</v>
      </c>
      <c r="M361" s="9"/>
      <c r="N361" s="10">
        <f t="shared" si="55"/>
        <v>0</v>
      </c>
    </row>
    <row r="362" spans="1:14" s="6" customFormat="1" ht="15">
      <c r="A362" s="6">
        <v>4</v>
      </c>
      <c r="B362" s="37"/>
      <c r="C362" s="1" t="s">
        <v>52</v>
      </c>
      <c r="D362" s="4" t="s">
        <v>206</v>
      </c>
      <c r="E362" s="4" t="s">
        <v>141</v>
      </c>
      <c r="F362" s="7">
        <v>87</v>
      </c>
      <c r="G362" s="7"/>
      <c r="H362" s="8">
        <f t="shared" si="57"/>
        <v>87</v>
      </c>
      <c r="I362" s="7">
        <v>87</v>
      </c>
      <c r="J362" s="7"/>
      <c r="K362" s="8">
        <f t="shared" si="54"/>
        <v>87</v>
      </c>
      <c r="L362" s="12">
        <f t="shared" si="56"/>
        <v>0</v>
      </c>
      <c r="M362" s="9"/>
      <c r="N362" s="13">
        <f t="shared" si="55"/>
        <v>0</v>
      </c>
    </row>
    <row r="363" spans="1:14" s="6" customFormat="1" ht="15">
      <c r="A363" s="6">
        <v>5</v>
      </c>
      <c r="B363" s="37"/>
      <c r="C363" s="1" t="s">
        <v>53</v>
      </c>
      <c r="D363" s="4" t="s">
        <v>206</v>
      </c>
      <c r="E363" s="4" t="s">
        <v>141</v>
      </c>
      <c r="F363" s="7">
        <v>10</v>
      </c>
      <c r="G363" s="7"/>
      <c r="H363" s="8">
        <f t="shared" si="57"/>
        <v>10</v>
      </c>
      <c r="I363" s="7">
        <v>10</v>
      </c>
      <c r="J363" s="7"/>
      <c r="K363" s="8">
        <f t="shared" si="54"/>
        <v>10</v>
      </c>
      <c r="L363" s="9">
        <f t="shared" si="56"/>
        <v>0</v>
      </c>
      <c r="M363" s="9"/>
      <c r="N363" s="10">
        <f t="shared" si="55"/>
        <v>0</v>
      </c>
    </row>
    <row r="364" spans="1:14" s="6" customFormat="1" ht="25.5">
      <c r="A364" s="6">
        <v>6</v>
      </c>
      <c r="B364" s="37"/>
      <c r="C364" s="1" t="s">
        <v>54</v>
      </c>
      <c r="D364" s="4" t="s">
        <v>206</v>
      </c>
      <c r="E364" s="4" t="s">
        <v>141</v>
      </c>
      <c r="F364" s="16">
        <v>3</v>
      </c>
      <c r="G364" s="16"/>
      <c r="H364" s="17">
        <f t="shared" si="57"/>
        <v>3</v>
      </c>
      <c r="I364" s="16">
        <v>3</v>
      </c>
      <c r="J364" s="16"/>
      <c r="K364" s="17">
        <f t="shared" si="54"/>
        <v>3</v>
      </c>
      <c r="L364" s="9">
        <f t="shared" si="56"/>
        <v>0</v>
      </c>
      <c r="M364" s="9"/>
      <c r="N364" s="10">
        <f t="shared" si="55"/>
        <v>0</v>
      </c>
    </row>
    <row r="365" spans="1:14" s="6" customFormat="1" ht="15">
      <c r="A365" s="6">
        <v>7</v>
      </c>
      <c r="B365" s="37"/>
      <c r="C365" s="1" t="s">
        <v>105</v>
      </c>
      <c r="D365" s="4" t="s">
        <v>206</v>
      </c>
      <c r="E365" s="4" t="s">
        <v>141</v>
      </c>
      <c r="F365" s="16">
        <v>165</v>
      </c>
      <c r="G365" s="16"/>
      <c r="H365" s="17">
        <f t="shared" si="57"/>
        <v>165</v>
      </c>
      <c r="I365" s="16">
        <v>165</v>
      </c>
      <c r="J365" s="16"/>
      <c r="K365" s="17">
        <f t="shared" si="54"/>
        <v>165</v>
      </c>
      <c r="L365" s="9">
        <f t="shared" si="56"/>
        <v>0</v>
      </c>
      <c r="M365" s="9"/>
      <c r="N365" s="10">
        <f t="shared" si="55"/>
        <v>0</v>
      </c>
    </row>
    <row r="366" spans="1:14" s="6" customFormat="1" ht="15">
      <c r="A366" s="6">
        <v>8</v>
      </c>
      <c r="B366" s="37"/>
      <c r="C366" s="1" t="s">
        <v>305</v>
      </c>
      <c r="D366" s="4" t="s">
        <v>206</v>
      </c>
      <c r="E366" s="4" t="s">
        <v>141</v>
      </c>
      <c r="F366" s="16">
        <v>165</v>
      </c>
      <c r="G366" s="16"/>
      <c r="H366" s="17">
        <f t="shared" si="57"/>
        <v>165</v>
      </c>
      <c r="I366" s="16">
        <v>165</v>
      </c>
      <c r="J366" s="16"/>
      <c r="K366" s="17">
        <f t="shared" si="54"/>
        <v>165</v>
      </c>
      <c r="L366" s="9">
        <f t="shared" si="56"/>
        <v>0</v>
      </c>
      <c r="M366" s="9"/>
      <c r="N366" s="10">
        <f t="shared" si="55"/>
        <v>0</v>
      </c>
    </row>
    <row r="367" spans="1:14" s="6" customFormat="1" ht="15">
      <c r="A367" s="6">
        <v>9</v>
      </c>
      <c r="B367" s="37"/>
      <c r="C367" s="1" t="s">
        <v>306</v>
      </c>
      <c r="D367" s="4" t="s">
        <v>206</v>
      </c>
      <c r="E367" s="4" t="s">
        <v>141</v>
      </c>
      <c r="F367" s="16">
        <v>165</v>
      </c>
      <c r="G367" s="16"/>
      <c r="H367" s="17">
        <f t="shared" si="57"/>
        <v>165</v>
      </c>
      <c r="I367" s="16">
        <v>165</v>
      </c>
      <c r="J367" s="16"/>
      <c r="K367" s="17">
        <f t="shared" si="54"/>
        <v>165</v>
      </c>
      <c r="L367" s="9">
        <f t="shared" si="56"/>
        <v>0</v>
      </c>
      <c r="M367" s="9"/>
      <c r="N367" s="10">
        <f t="shared" si="55"/>
        <v>0</v>
      </c>
    </row>
    <row r="368" spans="1:14" s="6" customFormat="1" ht="25.5">
      <c r="A368" s="6">
        <v>10</v>
      </c>
      <c r="B368" s="37"/>
      <c r="C368" s="1" t="s">
        <v>51</v>
      </c>
      <c r="D368" s="4" t="s">
        <v>206</v>
      </c>
      <c r="E368" s="4" t="s">
        <v>141</v>
      </c>
      <c r="F368" s="16">
        <v>10</v>
      </c>
      <c r="G368" s="16"/>
      <c r="H368" s="17">
        <f t="shared" si="57"/>
        <v>10</v>
      </c>
      <c r="I368" s="16">
        <v>10</v>
      </c>
      <c r="J368" s="16"/>
      <c r="K368" s="17">
        <f t="shared" si="54"/>
        <v>10</v>
      </c>
      <c r="L368" s="9">
        <f t="shared" si="56"/>
        <v>0</v>
      </c>
      <c r="M368" s="9"/>
      <c r="N368" s="10">
        <f t="shared" si="55"/>
        <v>0</v>
      </c>
    </row>
    <row r="369" spans="2:14" s="6" customFormat="1" ht="15.75" outlineLevel="1">
      <c r="B369" s="22">
        <v>2</v>
      </c>
      <c r="C369" s="90" t="s">
        <v>119</v>
      </c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2"/>
    </row>
    <row r="370" spans="1:14" s="6" customFormat="1" ht="25.5">
      <c r="A370" s="6">
        <v>1</v>
      </c>
      <c r="B370" s="37"/>
      <c r="C370" s="74" t="s">
        <v>307</v>
      </c>
      <c r="D370" s="4" t="s">
        <v>7</v>
      </c>
      <c r="E370" s="4" t="s">
        <v>121</v>
      </c>
      <c r="F370" s="19">
        <v>650</v>
      </c>
      <c r="G370" s="19"/>
      <c r="H370" s="20">
        <f>F370+G370</f>
        <v>650</v>
      </c>
      <c r="I370" s="19">
        <v>630</v>
      </c>
      <c r="J370" s="19"/>
      <c r="K370" s="20">
        <f>I370+J370</f>
        <v>630</v>
      </c>
      <c r="L370" s="19">
        <f>I370-F370</f>
        <v>-20</v>
      </c>
      <c r="M370" s="19"/>
      <c r="N370" s="20">
        <f>K370-H370</f>
        <v>-20</v>
      </c>
    </row>
    <row r="371" spans="1:14" s="6" customFormat="1" ht="15">
      <c r="A371" s="6">
        <v>2</v>
      </c>
      <c r="B371" s="37"/>
      <c r="C371" s="1" t="s">
        <v>308</v>
      </c>
      <c r="D371" s="4" t="s">
        <v>7</v>
      </c>
      <c r="E371" s="4" t="s">
        <v>121</v>
      </c>
      <c r="F371" s="19">
        <v>12000</v>
      </c>
      <c r="G371" s="19"/>
      <c r="H371" s="20">
        <f>F371+G371</f>
        <v>12000</v>
      </c>
      <c r="I371" s="19">
        <v>13569</v>
      </c>
      <c r="J371" s="19"/>
      <c r="K371" s="20">
        <f>I371+J371</f>
        <v>13569</v>
      </c>
      <c r="L371" s="19">
        <f>I371-F371</f>
        <v>1569</v>
      </c>
      <c r="M371" s="75"/>
      <c r="N371" s="20">
        <f>K371-H371</f>
        <v>1569</v>
      </c>
    </row>
    <row r="372" spans="1:14" s="6" customFormat="1" ht="25.5">
      <c r="A372" s="6">
        <v>3</v>
      </c>
      <c r="B372" s="37"/>
      <c r="C372" s="1" t="s">
        <v>309</v>
      </c>
      <c r="D372" s="4" t="s">
        <v>10</v>
      </c>
      <c r="E372" s="4" t="s">
        <v>121</v>
      </c>
      <c r="F372" s="19">
        <v>219</v>
      </c>
      <c r="G372" s="19"/>
      <c r="H372" s="20">
        <f>F372+G372</f>
        <v>219</v>
      </c>
      <c r="I372" s="19">
        <v>219</v>
      </c>
      <c r="J372" s="19"/>
      <c r="K372" s="20">
        <f>I372+J372</f>
        <v>219</v>
      </c>
      <c r="L372" s="19">
        <f>I372-F372</f>
        <v>0</v>
      </c>
      <c r="M372" s="75"/>
      <c r="N372" s="20">
        <f>K372-H372</f>
        <v>0</v>
      </c>
    </row>
    <row r="373" spans="1:14" s="6" customFormat="1" ht="15">
      <c r="A373" s="6">
        <v>4</v>
      </c>
      <c r="B373" s="37"/>
      <c r="C373" s="1" t="s">
        <v>310</v>
      </c>
      <c r="D373" s="4" t="s">
        <v>10</v>
      </c>
      <c r="E373" s="4" t="s">
        <v>121</v>
      </c>
      <c r="F373" s="19">
        <v>15</v>
      </c>
      <c r="G373" s="19"/>
      <c r="H373" s="20">
        <f>F373+G373</f>
        <v>15</v>
      </c>
      <c r="I373" s="19">
        <v>15</v>
      </c>
      <c r="J373" s="19"/>
      <c r="K373" s="20">
        <f>I373+J373</f>
        <v>15</v>
      </c>
      <c r="L373" s="19">
        <f>I373-F373</f>
        <v>0</v>
      </c>
      <c r="M373" s="75"/>
      <c r="N373" s="20">
        <f>K373-H373</f>
        <v>0</v>
      </c>
    </row>
    <row r="374" spans="1:14" s="6" customFormat="1" ht="25.5">
      <c r="A374" s="6">
        <v>5</v>
      </c>
      <c r="B374" s="37"/>
      <c r="C374" s="1" t="s">
        <v>13</v>
      </c>
      <c r="D374" s="4" t="s">
        <v>10</v>
      </c>
      <c r="E374" s="4" t="s">
        <v>121</v>
      </c>
      <c r="F374" s="19">
        <v>19</v>
      </c>
      <c r="G374" s="19"/>
      <c r="H374" s="20">
        <f>F374+G374</f>
        <v>19</v>
      </c>
      <c r="I374" s="19">
        <v>19</v>
      </c>
      <c r="J374" s="19"/>
      <c r="K374" s="20">
        <f>I374+J374</f>
        <v>19</v>
      </c>
      <c r="L374" s="19">
        <f>I374-F374</f>
        <v>0</v>
      </c>
      <c r="M374" s="75"/>
      <c r="N374" s="20">
        <f>K374-H374</f>
        <v>0</v>
      </c>
    </row>
    <row r="375" spans="2:14" s="6" customFormat="1" ht="15.75" outlineLevel="1">
      <c r="B375" s="22">
        <v>3</v>
      </c>
      <c r="C375" s="90" t="s">
        <v>122</v>
      </c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2"/>
    </row>
    <row r="376" spans="1:14" ht="15.75">
      <c r="A376" s="3">
        <v>1</v>
      </c>
      <c r="B376" s="2"/>
      <c r="C376" s="1" t="s">
        <v>311</v>
      </c>
      <c r="D376" s="4" t="s">
        <v>55</v>
      </c>
      <c r="E376" s="4" t="s">
        <v>124</v>
      </c>
      <c r="F376" s="12">
        <v>10376</v>
      </c>
      <c r="G376" s="12"/>
      <c r="H376" s="13"/>
      <c r="I376" s="12">
        <v>10705.4</v>
      </c>
      <c r="J376" s="65"/>
      <c r="K376" s="66"/>
      <c r="L376" s="65">
        <f>I376-F376</f>
        <v>329.39999999999964</v>
      </c>
      <c r="M376" s="65"/>
      <c r="N376" s="20"/>
    </row>
    <row r="377" spans="1:14" ht="25.5">
      <c r="A377" s="3">
        <v>2</v>
      </c>
      <c r="B377" s="2"/>
      <c r="C377" s="1" t="s">
        <v>312</v>
      </c>
      <c r="D377" s="4" t="s">
        <v>55</v>
      </c>
      <c r="E377" s="4" t="s">
        <v>124</v>
      </c>
      <c r="F377" s="12">
        <v>595</v>
      </c>
      <c r="G377" s="12"/>
      <c r="H377" s="13"/>
      <c r="I377" s="12">
        <v>595</v>
      </c>
      <c r="J377" s="65"/>
      <c r="K377" s="66"/>
      <c r="L377" s="65">
        <f>I377-F377</f>
        <v>0</v>
      </c>
      <c r="M377" s="65"/>
      <c r="N377" s="20"/>
    </row>
    <row r="378" spans="1:14" ht="15.75">
      <c r="A378" s="3">
        <v>3</v>
      </c>
      <c r="B378" s="2"/>
      <c r="C378" s="1" t="s">
        <v>313</v>
      </c>
      <c r="D378" s="4" t="s">
        <v>55</v>
      </c>
      <c r="E378" s="4" t="s">
        <v>124</v>
      </c>
      <c r="F378" s="12">
        <v>5883</v>
      </c>
      <c r="G378" s="12"/>
      <c r="H378" s="13"/>
      <c r="I378" s="12">
        <v>5883</v>
      </c>
      <c r="J378" s="65"/>
      <c r="K378" s="66"/>
      <c r="L378" s="65">
        <f>I378-F378</f>
        <v>0</v>
      </c>
      <c r="M378" s="65"/>
      <c r="N378" s="20"/>
    </row>
    <row r="379" spans="1:14" ht="25.5">
      <c r="A379" s="3">
        <v>4</v>
      </c>
      <c r="B379" s="2"/>
      <c r="C379" s="1" t="s">
        <v>314</v>
      </c>
      <c r="D379" s="4" t="s">
        <v>55</v>
      </c>
      <c r="E379" s="4" t="s">
        <v>124</v>
      </c>
      <c r="F379" s="12">
        <v>4936.8</v>
      </c>
      <c r="G379" s="12"/>
      <c r="H379" s="13"/>
      <c r="I379" s="12">
        <v>4936.8</v>
      </c>
      <c r="J379" s="65"/>
      <c r="K379" s="66"/>
      <c r="L379" s="65">
        <f>I379-F379</f>
        <v>0</v>
      </c>
      <c r="M379" s="65"/>
      <c r="N379" s="20"/>
    </row>
    <row r="380" spans="1:14" ht="15.75">
      <c r="A380" s="3">
        <v>5</v>
      </c>
      <c r="B380" s="2"/>
      <c r="C380" s="1" t="s">
        <v>315</v>
      </c>
      <c r="D380" s="4" t="s">
        <v>55</v>
      </c>
      <c r="E380" s="4" t="s">
        <v>124</v>
      </c>
      <c r="F380" s="12">
        <v>1740.5</v>
      </c>
      <c r="G380" s="12"/>
      <c r="H380" s="13"/>
      <c r="I380" s="12">
        <v>1521.3</v>
      </c>
      <c r="J380" s="65"/>
      <c r="K380" s="66"/>
      <c r="L380" s="65">
        <f>I380-F380</f>
        <v>-219.20000000000005</v>
      </c>
      <c r="M380" s="65"/>
      <c r="N380" s="20"/>
    </row>
    <row r="381" spans="2:14" ht="15.75" outlineLevel="1">
      <c r="B381" s="22">
        <v>4</v>
      </c>
      <c r="C381" s="90" t="s">
        <v>123</v>
      </c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2"/>
    </row>
    <row r="382" spans="2:14" ht="25.5">
      <c r="B382" s="2"/>
      <c r="C382" s="1" t="s">
        <v>316</v>
      </c>
      <c r="D382" s="4" t="s">
        <v>18</v>
      </c>
      <c r="E382" s="4" t="s">
        <v>121</v>
      </c>
      <c r="F382" s="12">
        <v>100</v>
      </c>
      <c r="G382" s="12"/>
      <c r="H382" s="13"/>
      <c r="I382" s="12">
        <v>100</v>
      </c>
      <c r="J382" s="12"/>
      <c r="K382" s="13"/>
      <c r="L382" s="12">
        <f>I382-F382</f>
        <v>0</v>
      </c>
      <c r="M382" s="1"/>
      <c r="N382" s="20"/>
    </row>
    <row r="383" spans="2:14" ht="15.75">
      <c r="B383" s="2"/>
      <c r="C383" s="52" t="s">
        <v>317</v>
      </c>
      <c r="D383" s="4" t="s">
        <v>18</v>
      </c>
      <c r="E383" s="4" t="s">
        <v>124</v>
      </c>
      <c r="F383" s="12">
        <v>100</v>
      </c>
      <c r="G383" s="12"/>
      <c r="H383" s="13"/>
      <c r="I383" s="12">
        <v>100</v>
      </c>
      <c r="J383" s="12"/>
      <c r="K383" s="13"/>
      <c r="L383" s="12">
        <f>I383-F383</f>
        <v>0</v>
      </c>
      <c r="M383" s="1"/>
      <c r="N383" s="20"/>
    </row>
    <row r="384" spans="2:14" ht="15.75">
      <c r="B384" s="2"/>
      <c r="C384" s="1" t="s">
        <v>318</v>
      </c>
      <c r="D384" s="4" t="s">
        <v>18</v>
      </c>
      <c r="E384" s="4" t="s">
        <v>124</v>
      </c>
      <c r="F384" s="12">
        <v>100</v>
      </c>
      <c r="G384" s="12"/>
      <c r="H384" s="13"/>
      <c r="I384" s="12">
        <v>100</v>
      </c>
      <c r="J384" s="12"/>
      <c r="K384" s="13"/>
      <c r="L384" s="12">
        <f>I384-F384</f>
        <v>0</v>
      </c>
      <c r="M384" s="1"/>
      <c r="N384" s="20"/>
    </row>
    <row r="385" spans="2:14" ht="38.25">
      <c r="B385" s="2"/>
      <c r="C385" s="1" t="s">
        <v>319</v>
      </c>
      <c r="D385" s="4" t="s">
        <v>18</v>
      </c>
      <c r="E385" s="4" t="s">
        <v>124</v>
      </c>
      <c r="F385" s="12">
        <v>100</v>
      </c>
      <c r="G385" s="12"/>
      <c r="H385" s="13"/>
      <c r="I385" s="12">
        <v>100</v>
      </c>
      <c r="J385" s="12"/>
      <c r="K385" s="13"/>
      <c r="L385" s="12">
        <f>I385-F385</f>
        <v>0</v>
      </c>
      <c r="M385" s="1"/>
      <c r="N385" s="20"/>
    </row>
    <row r="386" spans="3:11" s="24" customFormat="1" ht="15.75" outlineLevel="1">
      <c r="C386" s="29"/>
      <c r="D386" s="28"/>
      <c r="E386" s="28"/>
      <c r="F386" s="34"/>
      <c r="G386" s="34"/>
      <c r="H386" s="39"/>
      <c r="I386" s="34"/>
      <c r="J386" s="34"/>
      <c r="K386" s="39"/>
    </row>
    <row r="387" spans="2:14" s="24" customFormat="1" ht="34.5" customHeight="1" outlineLevel="1">
      <c r="B387" s="84" t="s">
        <v>106</v>
      </c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</row>
    <row r="388" spans="2:14" s="24" customFormat="1" ht="16.5" customHeight="1" outlineLevel="1">
      <c r="B388" s="87" t="s">
        <v>107</v>
      </c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</row>
    <row r="389" spans="2:14" s="24" customFormat="1" ht="16.5" customHeight="1" outlineLevel="1">
      <c r="B389" s="83" t="s">
        <v>4</v>
      </c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</row>
    <row r="390" spans="2:14" s="24" customFormat="1" ht="16.5" customHeight="1" outlineLevel="1">
      <c r="B390" s="88" t="s">
        <v>157</v>
      </c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</row>
    <row r="391" spans="2:14" s="24" customFormat="1" ht="34.5" customHeight="1">
      <c r="B391" s="80" t="s">
        <v>27</v>
      </c>
      <c r="C391" s="80"/>
      <c r="D391" s="47"/>
      <c r="E391" s="81" t="s">
        <v>142</v>
      </c>
      <c r="F391" s="81"/>
      <c r="G391" s="81"/>
      <c r="H391" s="81"/>
      <c r="I391" s="81"/>
      <c r="J391" s="81"/>
      <c r="K391" s="81"/>
      <c r="L391" s="81"/>
      <c r="M391" s="81"/>
      <c r="N391" s="81"/>
    </row>
    <row r="392" spans="2:14" s="24" customFormat="1" ht="21.75" customHeight="1" outlineLevel="1">
      <c r="B392" s="82" t="s">
        <v>109</v>
      </c>
      <c r="C392" s="82"/>
      <c r="D392" s="3"/>
      <c r="E392" s="93" t="s">
        <v>110</v>
      </c>
      <c r="F392" s="93"/>
      <c r="G392" s="93"/>
      <c r="H392" s="93"/>
      <c r="I392" s="93"/>
      <c r="J392" s="93"/>
      <c r="K392" s="93"/>
      <c r="L392" s="93"/>
      <c r="M392" s="93"/>
      <c r="N392" s="93"/>
    </row>
    <row r="393" spans="2:14" s="24" customFormat="1" ht="16.5" customHeight="1" outlineLevel="1">
      <c r="B393" s="48"/>
      <c r="C393" s="3"/>
      <c r="D393" s="3"/>
      <c r="E393" s="5"/>
      <c r="F393" s="3"/>
      <c r="G393" s="3"/>
      <c r="H393" s="3"/>
      <c r="I393" s="3"/>
      <c r="J393" s="3"/>
      <c r="K393" s="3"/>
      <c r="L393" s="27"/>
      <c r="M393" s="85" t="s">
        <v>111</v>
      </c>
      <c r="N393" s="85"/>
    </row>
    <row r="394" spans="2:14" s="40" customFormat="1" ht="34.5" customHeight="1" outlineLevel="1">
      <c r="B394" s="86" t="s">
        <v>112</v>
      </c>
      <c r="C394" s="86" t="s">
        <v>113</v>
      </c>
      <c r="D394" s="86" t="s">
        <v>5</v>
      </c>
      <c r="E394" s="95" t="s">
        <v>114</v>
      </c>
      <c r="F394" s="94" t="s">
        <v>115</v>
      </c>
      <c r="G394" s="94"/>
      <c r="H394" s="94"/>
      <c r="I394" s="94" t="s">
        <v>116</v>
      </c>
      <c r="J394" s="94"/>
      <c r="K394" s="94"/>
      <c r="L394" s="94" t="s">
        <v>117</v>
      </c>
      <c r="M394" s="94"/>
      <c r="N394" s="94"/>
    </row>
    <row r="395" spans="2:14" s="40" customFormat="1" ht="25.5" outlineLevel="1">
      <c r="B395" s="86"/>
      <c r="C395" s="86"/>
      <c r="D395" s="86"/>
      <c r="E395" s="96"/>
      <c r="F395" s="38" t="s">
        <v>0</v>
      </c>
      <c r="G395" s="38" t="s">
        <v>1</v>
      </c>
      <c r="H395" s="38" t="s">
        <v>2</v>
      </c>
      <c r="I395" s="38" t="s">
        <v>0</v>
      </c>
      <c r="J395" s="38" t="s">
        <v>1</v>
      </c>
      <c r="K395" s="38" t="s">
        <v>2</v>
      </c>
      <c r="L395" s="38" t="s">
        <v>0</v>
      </c>
      <c r="M395" s="38" t="s">
        <v>1</v>
      </c>
      <c r="N395" s="38" t="s">
        <v>2</v>
      </c>
    </row>
    <row r="396" spans="2:14" ht="15.75" outlineLevel="1">
      <c r="B396" s="22">
        <v>1</v>
      </c>
      <c r="C396" s="89" t="s">
        <v>118</v>
      </c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</row>
    <row r="397" spans="2:14" s="6" customFormat="1" ht="25.5" outlineLevel="1">
      <c r="B397" s="37"/>
      <c r="C397" s="1" t="s">
        <v>95</v>
      </c>
      <c r="D397" s="4" t="s">
        <v>3</v>
      </c>
      <c r="E397" s="4" t="s">
        <v>143</v>
      </c>
      <c r="F397" s="7">
        <v>128741.8</v>
      </c>
      <c r="G397" s="7"/>
      <c r="H397" s="8">
        <f>F397+G397</f>
        <v>128741.8</v>
      </c>
      <c r="I397" s="7">
        <v>9999</v>
      </c>
      <c r="J397" s="7"/>
      <c r="K397" s="8">
        <f>I397+J397</f>
        <v>9999</v>
      </c>
      <c r="L397" s="12">
        <f>I397-F397</f>
        <v>-118742.8</v>
      </c>
      <c r="M397" s="1"/>
      <c r="N397" s="13">
        <f>K397-H397</f>
        <v>-118742.8</v>
      </c>
    </row>
    <row r="398" spans="2:14" s="6" customFormat="1" ht="15" outlineLevel="1">
      <c r="B398" s="37"/>
      <c r="C398" s="1" t="s">
        <v>93</v>
      </c>
      <c r="D398" s="4" t="s">
        <v>3</v>
      </c>
      <c r="E398" s="4" t="s">
        <v>143</v>
      </c>
      <c r="F398" s="7">
        <v>10000</v>
      </c>
      <c r="G398" s="7"/>
      <c r="H398" s="8">
        <f>F398+G398</f>
        <v>10000</v>
      </c>
      <c r="I398" s="7">
        <v>9999</v>
      </c>
      <c r="J398" s="7"/>
      <c r="K398" s="8">
        <f>I398+J398</f>
        <v>9999</v>
      </c>
      <c r="L398" s="12">
        <f>I398-F398</f>
        <v>-1</v>
      </c>
      <c r="M398" s="12"/>
      <c r="N398" s="13">
        <f>K398-H398</f>
        <v>-1</v>
      </c>
    </row>
    <row r="399" spans="2:14" s="6" customFormat="1" ht="15.75" outlineLevel="1">
      <c r="B399" s="22">
        <v>2</v>
      </c>
      <c r="C399" s="90" t="s">
        <v>119</v>
      </c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2"/>
    </row>
    <row r="400" spans="2:14" s="6" customFormat="1" ht="25.5" outlineLevel="1">
      <c r="B400" s="37"/>
      <c r="C400" s="1" t="s">
        <v>94</v>
      </c>
      <c r="D400" s="4" t="s">
        <v>60</v>
      </c>
      <c r="E400" s="4" t="s">
        <v>143</v>
      </c>
      <c r="F400" s="16">
        <v>1154</v>
      </c>
      <c r="G400" s="16"/>
      <c r="H400" s="17">
        <f>F400+G400</f>
        <v>1154</v>
      </c>
      <c r="I400" s="16">
        <v>143</v>
      </c>
      <c r="J400" s="16"/>
      <c r="K400" s="17">
        <f>I400+J400</f>
        <v>143</v>
      </c>
      <c r="L400" s="9">
        <f>I400-F400</f>
        <v>-1011</v>
      </c>
      <c r="M400" s="9"/>
      <c r="N400" s="10">
        <f>K400-H400</f>
        <v>-1011</v>
      </c>
    </row>
    <row r="401" spans="2:14" s="6" customFormat="1" ht="15" outlineLevel="1">
      <c r="B401" s="37"/>
      <c r="C401" s="1" t="s">
        <v>96</v>
      </c>
      <c r="D401" s="4" t="s">
        <v>60</v>
      </c>
      <c r="E401" s="4" t="s">
        <v>143</v>
      </c>
      <c r="F401" s="16">
        <v>293</v>
      </c>
      <c r="G401" s="16"/>
      <c r="H401" s="17">
        <f>F401+G401</f>
        <v>293</v>
      </c>
      <c r="I401" s="16">
        <v>143</v>
      </c>
      <c r="J401" s="16"/>
      <c r="K401" s="17">
        <f>I401+J401</f>
        <v>143</v>
      </c>
      <c r="L401" s="9">
        <f>I401-F401</f>
        <v>-150</v>
      </c>
      <c r="M401" s="9"/>
      <c r="N401" s="10">
        <f>K401-H401</f>
        <v>-150</v>
      </c>
    </row>
    <row r="402" spans="2:14" s="6" customFormat="1" ht="15.75" outlineLevel="1">
      <c r="B402" s="22">
        <v>3</v>
      </c>
      <c r="C402" s="90" t="s">
        <v>122</v>
      </c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2"/>
    </row>
    <row r="403" spans="2:14" ht="25.5" outlineLevel="1">
      <c r="B403" s="2"/>
      <c r="C403" s="1" t="s">
        <v>97</v>
      </c>
      <c r="D403" s="4" t="s">
        <v>3</v>
      </c>
      <c r="E403" s="4" t="s">
        <v>124</v>
      </c>
      <c r="F403" s="12">
        <v>34.1</v>
      </c>
      <c r="G403" s="12"/>
      <c r="H403" s="13"/>
      <c r="I403" s="12">
        <v>69.9</v>
      </c>
      <c r="J403" s="12"/>
      <c r="K403" s="13"/>
      <c r="L403" s="12">
        <f>I403-F403</f>
        <v>35.800000000000004</v>
      </c>
      <c r="M403" s="2"/>
      <c r="N403" s="2"/>
    </row>
    <row r="404" spans="2:14" ht="15.75" outlineLevel="1">
      <c r="B404" s="22">
        <v>4</v>
      </c>
      <c r="C404" s="90" t="s">
        <v>123</v>
      </c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2"/>
    </row>
    <row r="405" spans="2:14" ht="15.75" outlineLevel="1">
      <c r="B405" s="2"/>
      <c r="C405" s="1" t="s">
        <v>223</v>
      </c>
      <c r="D405" s="4" t="s">
        <v>18</v>
      </c>
      <c r="E405" s="4" t="s">
        <v>144</v>
      </c>
      <c r="F405" s="12">
        <v>25</v>
      </c>
      <c r="G405" s="12"/>
      <c r="H405" s="13"/>
      <c r="I405" s="12">
        <v>12.4</v>
      </c>
      <c r="J405" s="12"/>
      <c r="K405" s="13"/>
      <c r="L405" s="12">
        <f>I405-F405</f>
        <v>-12.6</v>
      </c>
      <c r="M405" s="2"/>
      <c r="N405" s="2"/>
    </row>
    <row r="406" spans="3:11" ht="15.75" outlineLevel="1">
      <c r="C406" s="29"/>
      <c r="D406" s="28"/>
      <c r="F406" s="34"/>
      <c r="G406" s="34"/>
      <c r="H406" s="39"/>
      <c r="I406" s="34"/>
      <c r="J406" s="34"/>
      <c r="K406" s="39"/>
    </row>
    <row r="407" spans="2:14" s="24" customFormat="1" ht="34.5" customHeight="1" outlineLevel="1">
      <c r="B407" s="84" t="s">
        <v>106</v>
      </c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</row>
    <row r="408" spans="2:14" s="24" customFormat="1" ht="16.5" customHeight="1" outlineLevel="1">
      <c r="B408" s="87" t="s">
        <v>107</v>
      </c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</row>
    <row r="409" spans="2:14" s="24" customFormat="1" ht="16.5" customHeight="1" outlineLevel="1">
      <c r="B409" s="83" t="s">
        <v>4</v>
      </c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</row>
    <row r="410" spans="2:14" s="24" customFormat="1" ht="16.5" customHeight="1" outlineLevel="1">
      <c r="B410" s="88" t="s">
        <v>157</v>
      </c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</row>
    <row r="411" spans="2:14" s="24" customFormat="1" ht="34.5" customHeight="1">
      <c r="B411" s="80" t="s">
        <v>28</v>
      </c>
      <c r="C411" s="80"/>
      <c r="D411" s="47"/>
      <c r="E411" s="81" t="s">
        <v>145</v>
      </c>
      <c r="F411" s="81"/>
      <c r="G411" s="81"/>
      <c r="H411" s="81"/>
      <c r="I411" s="81"/>
      <c r="J411" s="81"/>
      <c r="K411" s="81"/>
      <c r="L411" s="81"/>
      <c r="M411" s="81"/>
      <c r="N411" s="81"/>
    </row>
    <row r="412" spans="2:14" s="24" customFormat="1" ht="21.75" customHeight="1" outlineLevel="1">
      <c r="B412" s="82" t="s">
        <v>109</v>
      </c>
      <c r="C412" s="82"/>
      <c r="D412" s="3"/>
      <c r="E412" s="93" t="s">
        <v>110</v>
      </c>
      <c r="F412" s="93"/>
      <c r="G412" s="93"/>
      <c r="H412" s="93"/>
      <c r="I412" s="93"/>
      <c r="J412" s="93"/>
      <c r="K412" s="93"/>
      <c r="L412" s="93"/>
      <c r="M412" s="93"/>
      <c r="N412" s="93"/>
    </row>
    <row r="413" spans="2:14" s="24" customFormat="1" ht="16.5" customHeight="1" outlineLevel="1">
      <c r="B413" s="48"/>
      <c r="C413" s="3"/>
      <c r="D413" s="3"/>
      <c r="E413" s="5"/>
      <c r="F413" s="3"/>
      <c r="G413" s="3"/>
      <c r="H413" s="3"/>
      <c r="I413" s="3"/>
      <c r="J413" s="3"/>
      <c r="K413" s="3"/>
      <c r="L413" s="27"/>
      <c r="M413" s="85" t="s">
        <v>111</v>
      </c>
      <c r="N413" s="85"/>
    </row>
    <row r="414" spans="2:14" s="40" customFormat="1" ht="34.5" customHeight="1" outlineLevel="1">
      <c r="B414" s="86" t="s">
        <v>112</v>
      </c>
      <c r="C414" s="86" t="s">
        <v>113</v>
      </c>
      <c r="D414" s="86" t="s">
        <v>5</v>
      </c>
      <c r="E414" s="99" t="s">
        <v>114</v>
      </c>
      <c r="F414" s="98" t="s">
        <v>115</v>
      </c>
      <c r="G414" s="98"/>
      <c r="H414" s="98"/>
      <c r="I414" s="98" t="s">
        <v>116</v>
      </c>
      <c r="J414" s="98"/>
      <c r="K414" s="98"/>
      <c r="L414" s="94" t="s">
        <v>117</v>
      </c>
      <c r="M414" s="94"/>
      <c r="N414" s="94"/>
    </row>
    <row r="415" spans="2:14" s="40" customFormat="1" ht="25.5" outlineLevel="1">
      <c r="B415" s="86"/>
      <c r="C415" s="86"/>
      <c r="D415" s="86"/>
      <c r="E415" s="99"/>
      <c r="F415" s="26" t="s">
        <v>0</v>
      </c>
      <c r="G415" s="26" t="s">
        <v>1</v>
      </c>
      <c r="H415" s="26" t="s">
        <v>2</v>
      </c>
      <c r="I415" s="26" t="s">
        <v>0</v>
      </c>
      <c r="J415" s="26" t="s">
        <v>1</v>
      </c>
      <c r="K415" s="26" t="s">
        <v>2</v>
      </c>
      <c r="L415" s="38" t="s">
        <v>0</v>
      </c>
      <c r="M415" s="38" t="s">
        <v>1</v>
      </c>
      <c r="N415" s="38" t="s">
        <v>2</v>
      </c>
    </row>
    <row r="416" spans="2:14" ht="15.75" outlineLevel="1">
      <c r="B416" s="22">
        <v>1</v>
      </c>
      <c r="C416" s="89" t="s">
        <v>118</v>
      </c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</row>
    <row r="417" spans="2:14" s="6" customFormat="1" ht="82.5" customHeight="1" outlineLevel="1">
      <c r="B417" s="37"/>
      <c r="C417" s="1" t="s">
        <v>56</v>
      </c>
      <c r="D417" s="70" t="s">
        <v>7</v>
      </c>
      <c r="E417" s="76" t="s">
        <v>215</v>
      </c>
      <c r="F417" s="16">
        <v>402</v>
      </c>
      <c r="G417" s="16"/>
      <c r="H417" s="17">
        <f>F417+G417</f>
        <v>402</v>
      </c>
      <c r="I417" s="16">
        <v>299</v>
      </c>
      <c r="J417" s="16"/>
      <c r="K417" s="17">
        <f>I417+J417</f>
        <v>299</v>
      </c>
      <c r="L417" s="9">
        <f>I417-F417</f>
        <v>-103</v>
      </c>
      <c r="M417" s="9"/>
      <c r="N417" s="10">
        <f>K417-H417</f>
        <v>-103</v>
      </c>
    </row>
    <row r="418" spans="2:14" s="6" customFormat="1" ht="125.25" customHeight="1" outlineLevel="1">
      <c r="B418" s="37"/>
      <c r="C418" s="1" t="s">
        <v>57</v>
      </c>
      <c r="D418" s="70" t="s">
        <v>7</v>
      </c>
      <c r="E418" s="76" t="s">
        <v>203</v>
      </c>
      <c r="F418" s="16">
        <v>1389</v>
      </c>
      <c r="G418" s="16"/>
      <c r="H418" s="17">
        <f>F418+G418</f>
        <v>1389</v>
      </c>
      <c r="I418" s="16">
        <v>1228</v>
      </c>
      <c r="J418" s="16"/>
      <c r="K418" s="17">
        <f>I418+J418</f>
        <v>1228</v>
      </c>
      <c r="L418" s="9">
        <f>I418-F418</f>
        <v>-161</v>
      </c>
      <c r="M418" s="9"/>
      <c r="N418" s="10">
        <f>K418-H418</f>
        <v>-161</v>
      </c>
    </row>
    <row r="419" spans="2:14" s="6" customFormat="1" ht="82.5" customHeight="1" outlineLevel="1">
      <c r="B419" s="37"/>
      <c r="C419" s="50" t="s">
        <v>238</v>
      </c>
      <c r="D419" s="70" t="s">
        <v>10</v>
      </c>
      <c r="E419" s="70" t="s">
        <v>239</v>
      </c>
      <c r="F419" s="16">
        <v>9</v>
      </c>
      <c r="G419" s="16"/>
      <c r="H419" s="17">
        <f>F419+G419</f>
        <v>9</v>
      </c>
      <c r="I419" s="16">
        <v>9</v>
      </c>
      <c r="J419" s="16"/>
      <c r="K419" s="17">
        <f>I419+J419</f>
        <v>9</v>
      </c>
      <c r="L419" s="9">
        <f>I419-F419</f>
        <v>0</v>
      </c>
      <c r="M419" s="9"/>
      <c r="N419" s="10">
        <f>K419-H419</f>
        <v>0</v>
      </c>
    </row>
    <row r="420" spans="2:14" s="6" customFormat="1" ht="15.75" outlineLevel="1">
      <c r="B420" s="22">
        <v>2</v>
      </c>
      <c r="C420" s="90" t="s">
        <v>119</v>
      </c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2"/>
    </row>
    <row r="421" spans="2:14" s="6" customFormat="1" ht="15" outlineLevel="1">
      <c r="B421" s="37"/>
      <c r="C421" s="1" t="s">
        <v>59</v>
      </c>
      <c r="D421" s="4" t="s">
        <v>10</v>
      </c>
      <c r="E421" s="70" t="s">
        <v>130</v>
      </c>
      <c r="F421" s="19">
        <v>1280979</v>
      </c>
      <c r="G421" s="19"/>
      <c r="H421" s="20">
        <f aca="true" t="shared" si="58" ref="H421:H432">F421+G421</f>
        <v>1280979</v>
      </c>
      <c r="I421" s="19">
        <v>1062596</v>
      </c>
      <c r="J421" s="19"/>
      <c r="K421" s="20">
        <f aca="true" t="shared" si="59" ref="K421:K432">I421+J421</f>
        <v>1062596</v>
      </c>
      <c r="L421" s="12">
        <f aca="true" t="shared" si="60" ref="L421:N425">I421-F421</f>
        <v>-218383</v>
      </c>
      <c r="M421" s="12">
        <f t="shared" si="60"/>
        <v>0</v>
      </c>
      <c r="N421" s="13">
        <f t="shared" si="60"/>
        <v>-218383</v>
      </c>
    </row>
    <row r="422" spans="2:14" s="6" customFormat="1" ht="25.5" outlineLevel="1">
      <c r="B422" s="37"/>
      <c r="C422" s="1" t="s">
        <v>13</v>
      </c>
      <c r="D422" s="4" t="s">
        <v>10</v>
      </c>
      <c r="E422" s="70" t="s">
        <v>121</v>
      </c>
      <c r="F422" s="1"/>
      <c r="G422" s="1">
        <v>386</v>
      </c>
      <c r="H422" s="15">
        <f t="shared" si="58"/>
        <v>386</v>
      </c>
      <c r="I422" s="1"/>
      <c r="J422" s="1">
        <v>95</v>
      </c>
      <c r="K422" s="15">
        <f t="shared" si="59"/>
        <v>95</v>
      </c>
      <c r="L422" s="12">
        <f t="shared" si="60"/>
        <v>0</v>
      </c>
      <c r="M422" s="12">
        <f t="shared" si="60"/>
        <v>-291</v>
      </c>
      <c r="N422" s="13">
        <f t="shared" si="60"/>
        <v>-291</v>
      </c>
    </row>
    <row r="423" spans="2:14" s="6" customFormat="1" ht="25.5" outlineLevel="1">
      <c r="B423" s="37"/>
      <c r="C423" s="1" t="s">
        <v>70</v>
      </c>
      <c r="D423" s="4" t="s">
        <v>206</v>
      </c>
      <c r="E423" s="70" t="s">
        <v>134</v>
      </c>
      <c r="F423" s="1">
        <v>1</v>
      </c>
      <c r="G423" s="1">
        <v>30</v>
      </c>
      <c r="H423" s="15">
        <f t="shared" si="58"/>
        <v>31</v>
      </c>
      <c r="I423" s="1">
        <v>2</v>
      </c>
      <c r="J423" s="1">
        <v>15</v>
      </c>
      <c r="K423" s="15">
        <f t="shared" si="59"/>
        <v>17</v>
      </c>
      <c r="L423" s="12">
        <f t="shared" si="60"/>
        <v>1</v>
      </c>
      <c r="M423" s="12">
        <f t="shared" si="60"/>
        <v>-15</v>
      </c>
      <c r="N423" s="13">
        <f t="shared" si="60"/>
        <v>-14</v>
      </c>
    </row>
    <row r="424" spans="2:14" s="6" customFormat="1" ht="25.5" outlineLevel="1">
      <c r="B424" s="37"/>
      <c r="C424" s="1" t="s">
        <v>160</v>
      </c>
      <c r="D424" s="4" t="s">
        <v>10</v>
      </c>
      <c r="E424" s="70" t="s">
        <v>121</v>
      </c>
      <c r="F424" s="1"/>
      <c r="G424" s="1">
        <v>185</v>
      </c>
      <c r="H424" s="15">
        <f t="shared" si="58"/>
        <v>185</v>
      </c>
      <c r="I424" s="1"/>
      <c r="J424" s="1">
        <v>308</v>
      </c>
      <c r="K424" s="15">
        <f t="shared" si="59"/>
        <v>308</v>
      </c>
      <c r="L424" s="12">
        <f t="shared" si="60"/>
        <v>0</v>
      </c>
      <c r="M424" s="12">
        <f t="shared" si="60"/>
        <v>123</v>
      </c>
      <c r="N424" s="13">
        <f t="shared" si="60"/>
        <v>123</v>
      </c>
    </row>
    <row r="425" spans="2:14" s="6" customFormat="1" ht="25.5" outlineLevel="1">
      <c r="B425" s="37"/>
      <c r="C425" s="1" t="s">
        <v>161</v>
      </c>
      <c r="D425" s="4" t="s">
        <v>10</v>
      </c>
      <c r="E425" s="70" t="s">
        <v>121</v>
      </c>
      <c r="F425" s="1"/>
      <c r="G425" s="1">
        <v>1</v>
      </c>
      <c r="H425" s="15">
        <f t="shared" si="58"/>
        <v>1</v>
      </c>
      <c r="I425" s="1"/>
      <c r="J425" s="1">
        <v>3</v>
      </c>
      <c r="K425" s="15">
        <f t="shared" si="59"/>
        <v>3</v>
      </c>
      <c r="L425" s="12">
        <f t="shared" si="60"/>
        <v>0</v>
      </c>
      <c r="M425" s="12">
        <f t="shared" si="60"/>
        <v>2</v>
      </c>
      <c r="N425" s="13">
        <f t="shared" si="60"/>
        <v>2</v>
      </c>
    </row>
    <row r="426" spans="2:14" s="6" customFormat="1" ht="15" outlineLevel="1">
      <c r="B426" s="37"/>
      <c r="C426" s="1" t="s">
        <v>162</v>
      </c>
      <c r="D426" s="4" t="s">
        <v>10</v>
      </c>
      <c r="E426" s="70" t="s">
        <v>121</v>
      </c>
      <c r="F426" s="19"/>
      <c r="G426" s="19">
        <v>173</v>
      </c>
      <c r="H426" s="20">
        <f t="shared" si="58"/>
        <v>173</v>
      </c>
      <c r="I426" s="19"/>
      <c r="J426" s="19">
        <v>263</v>
      </c>
      <c r="K426" s="20">
        <f t="shared" si="59"/>
        <v>263</v>
      </c>
      <c r="L426" s="12">
        <f aca="true" t="shared" si="61" ref="L426:L432">I426-F426</f>
        <v>0</v>
      </c>
      <c r="M426" s="12">
        <f aca="true" t="shared" si="62" ref="M426:M432">J426-G426</f>
        <v>90</v>
      </c>
      <c r="N426" s="13">
        <f aca="true" t="shared" si="63" ref="N426:N432">K426-H426</f>
        <v>90</v>
      </c>
    </row>
    <row r="427" spans="2:14" s="6" customFormat="1" ht="25.5" outlineLevel="1">
      <c r="B427" s="37"/>
      <c r="C427" s="1" t="s">
        <v>216</v>
      </c>
      <c r="D427" s="4" t="s">
        <v>10</v>
      </c>
      <c r="E427" s="70" t="s">
        <v>121</v>
      </c>
      <c r="F427" s="19"/>
      <c r="G427" s="19">
        <v>8</v>
      </c>
      <c r="H427" s="20">
        <f t="shared" si="58"/>
        <v>8</v>
      </c>
      <c r="I427" s="19"/>
      <c r="J427" s="19">
        <v>8</v>
      </c>
      <c r="K427" s="20">
        <f t="shared" si="59"/>
        <v>8</v>
      </c>
      <c r="L427" s="12">
        <f t="shared" si="61"/>
        <v>0</v>
      </c>
      <c r="M427" s="12">
        <f t="shared" si="62"/>
        <v>0</v>
      </c>
      <c r="N427" s="13">
        <f t="shared" si="63"/>
        <v>0</v>
      </c>
    </row>
    <row r="428" spans="2:14" s="6" customFormat="1" ht="15" outlineLevel="1">
      <c r="B428" s="37"/>
      <c r="C428" s="1" t="s">
        <v>164</v>
      </c>
      <c r="D428" s="4" t="s">
        <v>10</v>
      </c>
      <c r="E428" s="70" t="s">
        <v>121</v>
      </c>
      <c r="F428" s="19"/>
      <c r="G428" s="19">
        <v>72</v>
      </c>
      <c r="H428" s="20">
        <f t="shared" si="58"/>
        <v>72</v>
      </c>
      <c r="I428" s="19"/>
      <c r="J428" s="19">
        <v>1619</v>
      </c>
      <c r="K428" s="20">
        <f t="shared" si="59"/>
        <v>1619</v>
      </c>
      <c r="L428" s="12">
        <f t="shared" si="61"/>
        <v>0</v>
      </c>
      <c r="M428" s="12">
        <f t="shared" si="62"/>
        <v>1547</v>
      </c>
      <c r="N428" s="13">
        <f t="shared" si="63"/>
        <v>1547</v>
      </c>
    </row>
    <row r="429" spans="2:14" s="6" customFormat="1" ht="15" outlineLevel="1">
      <c r="B429" s="37"/>
      <c r="C429" s="1" t="s">
        <v>165</v>
      </c>
      <c r="D429" s="4" t="s">
        <v>10</v>
      </c>
      <c r="E429" s="70" t="s">
        <v>121</v>
      </c>
      <c r="F429" s="19"/>
      <c r="G429" s="19">
        <v>1929</v>
      </c>
      <c r="H429" s="20">
        <f t="shared" si="58"/>
        <v>1929</v>
      </c>
      <c r="I429" s="19"/>
      <c r="J429" s="19">
        <v>394</v>
      </c>
      <c r="K429" s="20">
        <f t="shared" si="59"/>
        <v>394</v>
      </c>
      <c r="L429" s="12">
        <f t="shared" si="61"/>
        <v>0</v>
      </c>
      <c r="M429" s="12">
        <f t="shared" si="62"/>
        <v>-1535</v>
      </c>
      <c r="N429" s="13">
        <f t="shared" si="63"/>
        <v>-1535</v>
      </c>
    </row>
    <row r="430" spans="2:14" s="6" customFormat="1" ht="25.5" outlineLevel="1">
      <c r="B430" s="37"/>
      <c r="C430" s="1" t="s">
        <v>240</v>
      </c>
      <c r="D430" s="4" t="s">
        <v>19</v>
      </c>
      <c r="E430" s="70" t="s">
        <v>133</v>
      </c>
      <c r="F430" s="11">
        <v>2571.1</v>
      </c>
      <c r="G430" s="19">
        <v>975</v>
      </c>
      <c r="H430" s="20">
        <f t="shared" si="58"/>
        <v>3546.1</v>
      </c>
      <c r="I430" s="11">
        <v>57.3</v>
      </c>
      <c r="J430" s="11">
        <v>314.3</v>
      </c>
      <c r="K430" s="20">
        <f t="shared" si="59"/>
        <v>371.6</v>
      </c>
      <c r="L430" s="12">
        <f t="shared" si="61"/>
        <v>-2513.7999999999997</v>
      </c>
      <c r="M430" s="12">
        <f t="shared" si="62"/>
        <v>-660.7</v>
      </c>
      <c r="N430" s="13">
        <f t="shared" si="63"/>
        <v>-3174.5</v>
      </c>
    </row>
    <row r="431" spans="2:14" s="6" customFormat="1" ht="25.5" outlineLevel="1">
      <c r="B431" s="37"/>
      <c r="C431" s="1" t="s">
        <v>241</v>
      </c>
      <c r="D431" s="4" t="s">
        <v>19</v>
      </c>
      <c r="E431" s="70" t="s">
        <v>133</v>
      </c>
      <c r="F431" s="19"/>
      <c r="G431" s="19">
        <v>80</v>
      </c>
      <c r="H431" s="20">
        <f t="shared" si="58"/>
        <v>80</v>
      </c>
      <c r="I431" s="19"/>
      <c r="J431" s="19">
        <v>20</v>
      </c>
      <c r="K431" s="20">
        <f t="shared" si="59"/>
        <v>20</v>
      </c>
      <c r="L431" s="12">
        <f t="shared" si="61"/>
        <v>0</v>
      </c>
      <c r="M431" s="12">
        <f t="shared" si="62"/>
        <v>-60</v>
      </c>
      <c r="N431" s="13">
        <f t="shared" si="63"/>
        <v>-60</v>
      </c>
    </row>
    <row r="432" spans="2:14" s="6" customFormat="1" ht="25.5" outlineLevel="1">
      <c r="B432" s="37"/>
      <c r="C432" s="1" t="s">
        <v>242</v>
      </c>
      <c r="D432" s="4" t="s">
        <v>10</v>
      </c>
      <c r="E432" s="70" t="s">
        <v>133</v>
      </c>
      <c r="F432" s="19"/>
      <c r="G432" s="19">
        <v>6</v>
      </c>
      <c r="H432" s="20">
        <f t="shared" si="58"/>
        <v>6</v>
      </c>
      <c r="I432" s="19"/>
      <c r="J432" s="19">
        <v>6</v>
      </c>
      <c r="K432" s="20">
        <f t="shared" si="59"/>
        <v>6</v>
      </c>
      <c r="L432" s="12">
        <f t="shared" si="61"/>
        <v>0</v>
      </c>
      <c r="M432" s="12">
        <f t="shared" si="62"/>
        <v>0</v>
      </c>
      <c r="N432" s="13">
        <f t="shared" si="63"/>
        <v>0</v>
      </c>
    </row>
    <row r="433" spans="2:14" s="6" customFormat="1" ht="15.75" outlineLevel="1">
      <c r="B433" s="22">
        <v>3</v>
      </c>
      <c r="C433" s="90" t="s">
        <v>122</v>
      </c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2"/>
    </row>
    <row r="434" spans="2:14" ht="15.75" outlineLevel="1">
      <c r="B434" s="2"/>
      <c r="C434" s="1" t="s">
        <v>58</v>
      </c>
      <c r="D434" s="4" t="s">
        <v>10</v>
      </c>
      <c r="E434" s="70" t="s">
        <v>124</v>
      </c>
      <c r="F434" s="71">
        <v>3187</v>
      </c>
      <c r="G434" s="71"/>
      <c r="H434" s="72"/>
      <c r="I434" s="71">
        <v>3554</v>
      </c>
      <c r="J434" s="71"/>
      <c r="K434" s="72"/>
      <c r="L434" s="12">
        <f aca="true" t="shared" si="64" ref="L434:L439">I434-F434</f>
        <v>367</v>
      </c>
      <c r="M434" s="12"/>
      <c r="N434" s="2"/>
    </row>
    <row r="435" spans="2:14" ht="15.75" outlineLevel="1">
      <c r="B435" s="2"/>
      <c r="C435" s="1" t="s">
        <v>47</v>
      </c>
      <c r="D435" s="4" t="s">
        <v>3</v>
      </c>
      <c r="E435" s="70" t="s">
        <v>121</v>
      </c>
      <c r="F435" s="71">
        <v>106.6</v>
      </c>
      <c r="G435" s="71">
        <v>37.3</v>
      </c>
      <c r="H435" s="72"/>
      <c r="I435" s="71">
        <v>112.4</v>
      </c>
      <c r="J435" s="71">
        <v>17.5</v>
      </c>
      <c r="K435" s="72"/>
      <c r="L435" s="12">
        <f t="shared" si="64"/>
        <v>5.800000000000011</v>
      </c>
      <c r="M435" s="12">
        <f>J435-G435</f>
        <v>-19.799999999999997</v>
      </c>
      <c r="N435" s="2"/>
    </row>
    <row r="436" spans="2:14" ht="15.75" outlineLevel="1">
      <c r="B436" s="2"/>
      <c r="C436" s="1" t="s">
        <v>17</v>
      </c>
      <c r="D436" s="4" t="s">
        <v>3</v>
      </c>
      <c r="E436" s="70" t="s">
        <v>121</v>
      </c>
      <c r="F436" s="71">
        <v>21211.9</v>
      </c>
      <c r="G436" s="71">
        <v>7416.5</v>
      </c>
      <c r="H436" s="72"/>
      <c r="I436" s="71">
        <v>19068.2</v>
      </c>
      <c r="J436" s="71">
        <v>2969.4</v>
      </c>
      <c r="K436" s="72"/>
      <c r="L436" s="12">
        <f t="shared" si="64"/>
        <v>-2143.7000000000007</v>
      </c>
      <c r="M436" s="12">
        <f>J436-G436</f>
        <v>-4447.1</v>
      </c>
      <c r="N436" s="2"/>
    </row>
    <row r="437" spans="2:14" ht="25.5" outlineLevel="1">
      <c r="B437" s="2"/>
      <c r="C437" s="1" t="s">
        <v>171</v>
      </c>
      <c r="D437" s="4" t="s">
        <v>172</v>
      </c>
      <c r="E437" s="70" t="s">
        <v>124</v>
      </c>
      <c r="F437" s="71"/>
      <c r="G437" s="71">
        <v>3.5</v>
      </c>
      <c r="H437" s="72"/>
      <c r="I437" s="71"/>
      <c r="J437" s="71">
        <v>7.1</v>
      </c>
      <c r="K437" s="72"/>
      <c r="L437" s="12">
        <f t="shared" si="64"/>
        <v>0</v>
      </c>
      <c r="M437" s="12">
        <f>J437-G437</f>
        <v>3.5999999999999996</v>
      </c>
      <c r="N437" s="2"/>
    </row>
    <row r="438" spans="2:14" ht="27.75" customHeight="1" outlineLevel="1">
      <c r="B438" s="2"/>
      <c r="C438" s="1" t="s">
        <v>174</v>
      </c>
      <c r="D438" s="4" t="s">
        <v>172</v>
      </c>
      <c r="E438" s="70" t="s">
        <v>124</v>
      </c>
      <c r="F438" s="71">
        <v>2</v>
      </c>
      <c r="G438" s="71">
        <v>1.2</v>
      </c>
      <c r="H438" s="72"/>
      <c r="I438" s="71">
        <v>0.9</v>
      </c>
      <c r="J438" s="71">
        <v>0.7</v>
      </c>
      <c r="K438" s="72"/>
      <c r="L438" s="12">
        <f t="shared" si="64"/>
        <v>-1.1</v>
      </c>
      <c r="M438" s="12">
        <f>J438-G438</f>
        <v>-0.5</v>
      </c>
      <c r="N438" s="2"/>
    </row>
    <row r="439" spans="2:14" ht="25.5" outlineLevel="1">
      <c r="B439" s="2"/>
      <c r="C439" s="1" t="s">
        <v>210</v>
      </c>
      <c r="D439" s="4" t="s">
        <v>172</v>
      </c>
      <c r="E439" s="70" t="s">
        <v>124</v>
      </c>
      <c r="F439" s="71"/>
      <c r="G439" s="71">
        <v>6.6</v>
      </c>
      <c r="H439" s="72"/>
      <c r="I439" s="71"/>
      <c r="J439" s="71">
        <v>4.6</v>
      </c>
      <c r="K439" s="72"/>
      <c r="L439" s="12">
        <f t="shared" si="64"/>
        <v>0</v>
      </c>
      <c r="M439" s="12">
        <f>J439-G439</f>
        <v>-2</v>
      </c>
      <c r="N439" s="2"/>
    </row>
    <row r="440" spans="2:14" ht="25.5" outlineLevel="1">
      <c r="B440" s="2"/>
      <c r="C440" s="1" t="s">
        <v>176</v>
      </c>
      <c r="D440" s="4" t="s">
        <v>172</v>
      </c>
      <c r="E440" s="70" t="s">
        <v>124</v>
      </c>
      <c r="F440" s="71"/>
      <c r="G440" s="71">
        <v>65</v>
      </c>
      <c r="H440" s="72"/>
      <c r="I440" s="71"/>
      <c r="J440" s="71">
        <v>77.3</v>
      </c>
      <c r="K440" s="72"/>
      <c r="L440" s="12">
        <f aca="true" t="shared" si="65" ref="L440:L447">I440-F440</f>
        <v>0</v>
      </c>
      <c r="M440" s="12">
        <f aca="true" t="shared" si="66" ref="M440:M447">J440-G440</f>
        <v>12.299999999999997</v>
      </c>
      <c r="N440" s="2"/>
    </row>
    <row r="441" spans="2:14" ht="25.5" outlineLevel="1">
      <c r="B441" s="2"/>
      <c r="C441" s="1" t="s">
        <v>177</v>
      </c>
      <c r="D441" s="4" t="s">
        <v>172</v>
      </c>
      <c r="E441" s="70" t="s">
        <v>124</v>
      </c>
      <c r="F441" s="71"/>
      <c r="G441" s="71">
        <v>3.2</v>
      </c>
      <c r="H441" s="72"/>
      <c r="I441" s="71"/>
      <c r="J441" s="71">
        <v>1.3</v>
      </c>
      <c r="K441" s="72"/>
      <c r="L441" s="12">
        <f t="shared" si="65"/>
        <v>0</v>
      </c>
      <c r="M441" s="12">
        <f t="shared" si="66"/>
        <v>-1.9000000000000001</v>
      </c>
      <c r="N441" s="2"/>
    </row>
    <row r="442" spans="2:14" ht="25.5" outlineLevel="1">
      <c r="B442" s="2"/>
      <c r="C442" s="1" t="s">
        <v>219</v>
      </c>
      <c r="D442" s="4" t="s">
        <v>172</v>
      </c>
      <c r="E442" s="70" t="s">
        <v>124</v>
      </c>
      <c r="F442" s="71"/>
      <c r="G442" s="71">
        <v>10</v>
      </c>
      <c r="H442" s="72"/>
      <c r="I442" s="71"/>
      <c r="J442" s="71">
        <v>13.3</v>
      </c>
      <c r="K442" s="72"/>
      <c r="L442" s="12">
        <f t="shared" si="65"/>
        <v>0</v>
      </c>
      <c r="M442" s="12">
        <f t="shared" si="66"/>
        <v>3.3000000000000007</v>
      </c>
      <c r="N442" s="2"/>
    </row>
    <row r="443" spans="2:14" ht="25.5" outlineLevel="1">
      <c r="B443" s="2"/>
      <c r="C443" s="1" t="s">
        <v>179</v>
      </c>
      <c r="D443" s="4" t="s">
        <v>172</v>
      </c>
      <c r="E443" s="70" t="s">
        <v>124</v>
      </c>
      <c r="F443" s="71"/>
      <c r="G443" s="71">
        <v>3.2</v>
      </c>
      <c r="H443" s="72"/>
      <c r="I443" s="71"/>
      <c r="J443" s="71">
        <v>0.4</v>
      </c>
      <c r="K443" s="72"/>
      <c r="L443" s="12">
        <f t="shared" si="65"/>
        <v>0</v>
      </c>
      <c r="M443" s="12">
        <f t="shared" si="66"/>
        <v>-2.8000000000000003</v>
      </c>
      <c r="N443" s="2"/>
    </row>
    <row r="444" spans="2:14" ht="25.5" outlineLevel="1">
      <c r="B444" s="2"/>
      <c r="C444" s="1" t="s">
        <v>180</v>
      </c>
      <c r="D444" s="4" t="s">
        <v>172</v>
      </c>
      <c r="E444" s="70" t="s">
        <v>124</v>
      </c>
      <c r="F444" s="71"/>
      <c r="G444" s="71">
        <v>1.4</v>
      </c>
      <c r="H444" s="72"/>
      <c r="I444" s="71"/>
      <c r="J444" s="71">
        <v>1.4</v>
      </c>
      <c r="K444" s="72"/>
      <c r="L444" s="12">
        <f t="shared" si="65"/>
        <v>0</v>
      </c>
      <c r="M444" s="12">
        <f t="shared" si="66"/>
        <v>0</v>
      </c>
      <c r="N444" s="2"/>
    </row>
    <row r="445" spans="2:14" ht="25.5" outlineLevel="1">
      <c r="B445" s="2"/>
      <c r="C445" s="1" t="s">
        <v>244</v>
      </c>
      <c r="D445" s="4" t="s">
        <v>172</v>
      </c>
      <c r="E445" s="70" t="s">
        <v>124</v>
      </c>
      <c r="F445" s="71"/>
      <c r="G445" s="71">
        <v>1340.9</v>
      </c>
      <c r="H445" s="72"/>
      <c r="I445" s="71"/>
      <c r="J445" s="71">
        <v>436</v>
      </c>
      <c r="K445" s="72"/>
      <c r="L445" s="12">
        <f t="shared" si="65"/>
        <v>0</v>
      </c>
      <c r="M445" s="12">
        <f t="shared" si="66"/>
        <v>-904.9000000000001</v>
      </c>
      <c r="N445" s="2"/>
    </row>
    <row r="446" spans="2:14" ht="25.5" outlineLevel="1">
      <c r="B446" s="2"/>
      <c r="C446" s="1" t="s">
        <v>184</v>
      </c>
      <c r="D446" s="4" t="s">
        <v>172</v>
      </c>
      <c r="E446" s="70" t="s">
        <v>124</v>
      </c>
      <c r="F446" s="71">
        <v>5.7</v>
      </c>
      <c r="G446" s="71">
        <v>5.1</v>
      </c>
      <c r="H446" s="72"/>
      <c r="I446" s="71">
        <v>5.7</v>
      </c>
      <c r="J446" s="71">
        <v>9.8</v>
      </c>
      <c r="K446" s="72"/>
      <c r="L446" s="12">
        <f t="shared" si="65"/>
        <v>0</v>
      </c>
      <c r="M446" s="12">
        <f t="shared" si="66"/>
        <v>4.700000000000001</v>
      </c>
      <c r="N446" s="2"/>
    </row>
    <row r="447" spans="2:14" ht="25.5" outlineLevel="1">
      <c r="B447" s="2"/>
      <c r="C447" s="1" t="s">
        <v>243</v>
      </c>
      <c r="D447" s="4" t="s">
        <v>172</v>
      </c>
      <c r="E447" s="70" t="s">
        <v>124</v>
      </c>
      <c r="F447" s="71"/>
      <c r="G447" s="71">
        <v>3.4</v>
      </c>
      <c r="H447" s="72"/>
      <c r="I447" s="71"/>
      <c r="J447" s="71">
        <v>1.1</v>
      </c>
      <c r="K447" s="72"/>
      <c r="L447" s="12">
        <f t="shared" si="65"/>
        <v>0</v>
      </c>
      <c r="M447" s="12">
        <f t="shared" si="66"/>
        <v>-2.3</v>
      </c>
      <c r="N447" s="2"/>
    </row>
    <row r="448" spans="2:14" ht="15.75" outlineLevel="1">
      <c r="B448" s="22">
        <v>4</v>
      </c>
      <c r="C448" s="90" t="s">
        <v>123</v>
      </c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2"/>
    </row>
    <row r="449" spans="2:14" ht="25.5" outlineLevel="1">
      <c r="B449" s="2"/>
      <c r="C449" s="1" t="s">
        <v>186</v>
      </c>
      <c r="D449" s="4" t="s">
        <v>18</v>
      </c>
      <c r="E449" s="70" t="s">
        <v>124</v>
      </c>
      <c r="F449" s="71"/>
      <c r="G449" s="71">
        <v>100</v>
      </c>
      <c r="H449" s="72"/>
      <c r="I449" s="71"/>
      <c r="J449" s="71">
        <v>84.6</v>
      </c>
      <c r="K449" s="72"/>
      <c r="L449" s="12">
        <f>I449-F449</f>
        <v>0</v>
      </c>
      <c r="M449" s="12"/>
      <c r="N449" s="2"/>
    </row>
    <row r="450" spans="2:14" ht="25.5" outlineLevel="1">
      <c r="B450" s="2"/>
      <c r="C450" s="1" t="s">
        <v>187</v>
      </c>
      <c r="D450" s="4" t="s">
        <v>18</v>
      </c>
      <c r="E450" s="70" t="s">
        <v>124</v>
      </c>
      <c r="F450" s="71"/>
      <c r="G450" s="71">
        <v>100</v>
      </c>
      <c r="H450" s="72"/>
      <c r="I450" s="71"/>
      <c r="J450" s="71">
        <v>100</v>
      </c>
      <c r="K450" s="72"/>
      <c r="L450" s="12">
        <f aca="true" t="shared" si="67" ref="L450:L455">I450-F450</f>
        <v>0</v>
      </c>
      <c r="M450" s="12"/>
      <c r="N450" s="2"/>
    </row>
    <row r="451" spans="2:14" ht="27" customHeight="1" outlineLevel="1">
      <c r="B451" s="2"/>
      <c r="C451" s="1" t="s">
        <v>190</v>
      </c>
      <c r="D451" s="4" t="s">
        <v>18</v>
      </c>
      <c r="E451" s="70" t="s">
        <v>124</v>
      </c>
      <c r="F451" s="71"/>
      <c r="G451" s="71">
        <v>23.6</v>
      </c>
      <c r="H451" s="72"/>
      <c r="I451" s="71"/>
      <c r="J451" s="71">
        <v>5.8</v>
      </c>
      <c r="K451" s="72"/>
      <c r="L451" s="12">
        <f t="shared" si="67"/>
        <v>0</v>
      </c>
      <c r="M451" s="12">
        <f aca="true" t="shared" si="68" ref="M451:M458">J451-G451</f>
        <v>-17.8</v>
      </c>
      <c r="N451" s="2"/>
    </row>
    <row r="452" spans="2:14" ht="15.75" outlineLevel="1">
      <c r="B452" s="2"/>
      <c r="C452" s="1" t="s">
        <v>188</v>
      </c>
      <c r="D452" s="4" t="s">
        <v>18</v>
      </c>
      <c r="E452" s="70" t="s">
        <v>121</v>
      </c>
      <c r="F452" s="71">
        <v>90</v>
      </c>
      <c r="G452" s="71"/>
      <c r="H452" s="72"/>
      <c r="I452" s="71">
        <v>83</v>
      </c>
      <c r="J452" s="71"/>
      <c r="K452" s="72"/>
      <c r="L452" s="12">
        <f t="shared" si="67"/>
        <v>-7</v>
      </c>
      <c r="M452" s="12">
        <f t="shared" si="68"/>
        <v>0</v>
      </c>
      <c r="N452" s="2"/>
    </row>
    <row r="453" spans="2:14" ht="25.5" outlineLevel="1">
      <c r="B453" s="2"/>
      <c r="C453" s="1" t="s">
        <v>189</v>
      </c>
      <c r="D453" s="4" t="s">
        <v>18</v>
      </c>
      <c r="E453" s="70" t="s">
        <v>124</v>
      </c>
      <c r="F453" s="71">
        <v>100</v>
      </c>
      <c r="G453" s="71">
        <v>100</v>
      </c>
      <c r="H453" s="72"/>
      <c r="I453" s="71">
        <v>200</v>
      </c>
      <c r="J453" s="71">
        <v>50</v>
      </c>
      <c r="K453" s="72"/>
      <c r="L453" s="12">
        <f t="shared" si="67"/>
        <v>100</v>
      </c>
      <c r="M453" s="12">
        <f t="shared" si="68"/>
        <v>-50</v>
      </c>
      <c r="N453" s="2"/>
    </row>
    <row r="454" spans="2:14" ht="25.5" outlineLevel="1">
      <c r="B454" s="2"/>
      <c r="C454" s="1" t="s">
        <v>191</v>
      </c>
      <c r="D454" s="4" t="s">
        <v>18</v>
      </c>
      <c r="E454" s="70" t="s">
        <v>124</v>
      </c>
      <c r="F454" s="71"/>
      <c r="G454" s="71">
        <v>70</v>
      </c>
      <c r="H454" s="72"/>
      <c r="I454" s="71"/>
      <c r="J454" s="71">
        <v>100</v>
      </c>
      <c r="K454" s="72"/>
      <c r="L454" s="12">
        <f t="shared" si="67"/>
        <v>0</v>
      </c>
      <c r="M454" s="12">
        <f t="shared" si="68"/>
        <v>30</v>
      </c>
      <c r="N454" s="2"/>
    </row>
    <row r="455" spans="2:14" ht="25.5" outlineLevel="1">
      <c r="B455" s="2"/>
      <c r="C455" s="1" t="s">
        <v>192</v>
      </c>
      <c r="D455" s="4" t="s">
        <v>18</v>
      </c>
      <c r="E455" s="70" t="s">
        <v>124</v>
      </c>
      <c r="F455" s="71"/>
      <c r="G455" s="71">
        <v>96</v>
      </c>
      <c r="H455" s="72"/>
      <c r="I455" s="71"/>
      <c r="J455" s="71">
        <v>100</v>
      </c>
      <c r="K455" s="72"/>
      <c r="L455" s="12">
        <f t="shared" si="67"/>
        <v>0</v>
      </c>
      <c r="M455" s="12">
        <f t="shared" si="68"/>
        <v>4</v>
      </c>
      <c r="N455" s="2"/>
    </row>
    <row r="456" spans="2:14" ht="25.5" outlineLevel="1">
      <c r="B456" s="2"/>
      <c r="C456" s="1" t="s">
        <v>193</v>
      </c>
      <c r="D456" s="4" t="s">
        <v>18</v>
      </c>
      <c r="E456" s="70" t="s">
        <v>124</v>
      </c>
      <c r="F456" s="71"/>
      <c r="G456" s="71">
        <v>60</v>
      </c>
      <c r="H456" s="72"/>
      <c r="I456" s="71"/>
      <c r="J456" s="71">
        <v>91.2</v>
      </c>
      <c r="K456" s="72"/>
      <c r="L456" s="12"/>
      <c r="M456" s="12">
        <f t="shared" si="68"/>
        <v>31.200000000000003</v>
      </c>
      <c r="N456" s="2"/>
    </row>
    <row r="457" spans="2:14" ht="38.25" outlineLevel="1">
      <c r="B457" s="2"/>
      <c r="C457" s="1" t="s">
        <v>194</v>
      </c>
      <c r="D457" s="4" t="s">
        <v>18</v>
      </c>
      <c r="E457" s="70" t="s">
        <v>124</v>
      </c>
      <c r="F457" s="71"/>
      <c r="G457" s="71">
        <v>58</v>
      </c>
      <c r="H457" s="72"/>
      <c r="I457" s="71"/>
      <c r="J457" s="71">
        <v>58</v>
      </c>
      <c r="K457" s="72"/>
      <c r="L457" s="12"/>
      <c r="M457" s="12">
        <f t="shared" si="68"/>
        <v>0</v>
      </c>
      <c r="N457" s="2"/>
    </row>
    <row r="458" spans="2:14" ht="25.5" outlineLevel="1">
      <c r="B458" s="2"/>
      <c r="C458" s="1" t="s">
        <v>195</v>
      </c>
      <c r="D458" s="4" t="s">
        <v>18</v>
      </c>
      <c r="E458" s="70" t="s">
        <v>124</v>
      </c>
      <c r="F458" s="71"/>
      <c r="G458" s="71">
        <v>87</v>
      </c>
      <c r="H458" s="72"/>
      <c r="I458" s="71"/>
      <c r="J458" s="71">
        <v>100</v>
      </c>
      <c r="K458" s="72"/>
      <c r="L458" s="12"/>
      <c r="M458" s="12">
        <f t="shared" si="68"/>
        <v>13</v>
      </c>
      <c r="N458" s="2"/>
    </row>
    <row r="459" spans="2:14" ht="25.5" outlineLevel="1">
      <c r="B459" s="2"/>
      <c r="C459" s="1" t="s">
        <v>196</v>
      </c>
      <c r="D459" s="4" t="s">
        <v>18</v>
      </c>
      <c r="E459" s="70" t="s">
        <v>124</v>
      </c>
      <c r="F459" s="71"/>
      <c r="G459" s="71">
        <v>100</v>
      </c>
      <c r="H459" s="72"/>
      <c r="I459" s="71"/>
      <c r="J459" s="71">
        <v>77</v>
      </c>
      <c r="K459" s="72"/>
      <c r="L459" s="12"/>
      <c r="M459" s="12"/>
      <c r="N459" s="2"/>
    </row>
    <row r="460" spans="2:14" ht="25.5" outlineLevel="1">
      <c r="B460" s="2"/>
      <c r="C460" s="1" t="s">
        <v>245</v>
      </c>
      <c r="D460" s="4" t="s">
        <v>18</v>
      </c>
      <c r="E460" s="70" t="s">
        <v>124</v>
      </c>
      <c r="F460" s="71"/>
      <c r="G460" s="71">
        <v>100</v>
      </c>
      <c r="H460" s="72"/>
      <c r="I460" s="71"/>
      <c r="J460" s="71">
        <v>32.7</v>
      </c>
      <c r="K460" s="72"/>
      <c r="L460" s="12"/>
      <c r="M460" s="12"/>
      <c r="N460" s="2"/>
    </row>
    <row r="461" spans="2:14" ht="25.5" outlineLevel="1">
      <c r="B461" s="2"/>
      <c r="C461" s="1" t="s">
        <v>246</v>
      </c>
      <c r="D461" s="4" t="s">
        <v>18</v>
      </c>
      <c r="E461" s="70" t="s">
        <v>124</v>
      </c>
      <c r="F461" s="71">
        <v>47.3</v>
      </c>
      <c r="G461" s="71">
        <v>15</v>
      </c>
      <c r="H461" s="72"/>
      <c r="I461" s="71">
        <v>1</v>
      </c>
      <c r="J461" s="71">
        <v>3.8</v>
      </c>
      <c r="K461" s="72"/>
      <c r="L461" s="12"/>
      <c r="M461" s="12"/>
      <c r="N461" s="2"/>
    </row>
    <row r="462" spans="2:14" ht="25.5" outlineLevel="1">
      <c r="B462" s="2"/>
      <c r="C462" s="1" t="s">
        <v>247</v>
      </c>
      <c r="D462" s="4" t="s">
        <v>18</v>
      </c>
      <c r="E462" s="70" t="s">
        <v>124</v>
      </c>
      <c r="F462" s="71"/>
      <c r="G462" s="71">
        <v>100</v>
      </c>
      <c r="H462" s="72"/>
      <c r="I462" s="71"/>
      <c r="J462" s="71">
        <v>25</v>
      </c>
      <c r="K462" s="72"/>
      <c r="L462" s="12"/>
      <c r="M462" s="12"/>
      <c r="N462" s="2"/>
    </row>
    <row r="463" spans="3:11" s="24" customFormat="1" ht="15.75" outlineLevel="1">
      <c r="C463" s="29"/>
      <c r="D463" s="28"/>
      <c r="E463" s="28"/>
      <c r="F463" s="34"/>
      <c r="G463" s="34"/>
      <c r="H463" s="39"/>
      <c r="I463" s="34"/>
      <c r="J463" s="34"/>
      <c r="K463" s="39"/>
    </row>
    <row r="464" spans="2:14" s="24" customFormat="1" ht="34.5" customHeight="1" outlineLevel="1">
      <c r="B464" s="84" t="s">
        <v>106</v>
      </c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</row>
    <row r="465" spans="2:14" s="24" customFormat="1" ht="16.5" customHeight="1" outlineLevel="1">
      <c r="B465" s="87" t="s">
        <v>107</v>
      </c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</row>
    <row r="466" spans="2:14" s="24" customFormat="1" ht="16.5" customHeight="1" outlineLevel="1">
      <c r="B466" s="83" t="s">
        <v>4</v>
      </c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</row>
    <row r="467" spans="2:14" s="24" customFormat="1" ht="16.5" customHeight="1" outlineLevel="1">
      <c r="B467" s="88" t="s">
        <v>157</v>
      </c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</row>
    <row r="468" spans="2:14" s="24" customFormat="1" ht="34.5" customHeight="1">
      <c r="B468" s="80" t="s">
        <v>29</v>
      </c>
      <c r="C468" s="80"/>
      <c r="D468" s="47"/>
      <c r="E468" s="81" t="s">
        <v>146</v>
      </c>
      <c r="F468" s="81"/>
      <c r="G468" s="81"/>
      <c r="H468" s="81"/>
      <c r="I468" s="81"/>
      <c r="J468" s="81"/>
      <c r="K468" s="81"/>
      <c r="L468" s="81"/>
      <c r="M468" s="81"/>
      <c r="N468" s="81"/>
    </row>
    <row r="469" spans="2:14" s="24" customFormat="1" ht="22.5" customHeight="1" outlineLevel="1">
      <c r="B469" s="82" t="s">
        <v>109</v>
      </c>
      <c r="C469" s="82"/>
      <c r="D469" s="3"/>
      <c r="E469" s="93" t="s">
        <v>110</v>
      </c>
      <c r="F469" s="93"/>
      <c r="G469" s="93"/>
      <c r="H469" s="93"/>
      <c r="I469" s="93"/>
      <c r="J469" s="93"/>
      <c r="K469" s="93"/>
      <c r="L469" s="93"/>
      <c r="M469" s="93"/>
      <c r="N469" s="93"/>
    </row>
    <row r="470" spans="2:14" s="24" customFormat="1" ht="16.5" customHeight="1" outlineLevel="1">
      <c r="B470" s="48"/>
      <c r="C470" s="3"/>
      <c r="D470" s="3"/>
      <c r="E470" s="23"/>
      <c r="F470" s="3"/>
      <c r="G470" s="3"/>
      <c r="H470" s="3"/>
      <c r="I470" s="3"/>
      <c r="J470" s="3"/>
      <c r="K470" s="3"/>
      <c r="L470" s="27"/>
      <c r="M470" s="85" t="s">
        <v>111</v>
      </c>
      <c r="N470" s="85"/>
    </row>
    <row r="471" spans="2:14" s="40" customFormat="1" ht="34.5" customHeight="1" outlineLevel="1">
      <c r="B471" s="86" t="s">
        <v>112</v>
      </c>
      <c r="C471" s="86" t="s">
        <v>113</v>
      </c>
      <c r="D471" s="86" t="s">
        <v>5</v>
      </c>
      <c r="E471" s="99" t="s">
        <v>114</v>
      </c>
      <c r="F471" s="98" t="s">
        <v>115</v>
      </c>
      <c r="G471" s="98"/>
      <c r="H471" s="98"/>
      <c r="I471" s="98" t="s">
        <v>116</v>
      </c>
      <c r="J471" s="98"/>
      <c r="K471" s="98"/>
      <c r="L471" s="94" t="s">
        <v>117</v>
      </c>
      <c r="M471" s="94"/>
      <c r="N471" s="94"/>
    </row>
    <row r="472" spans="2:14" s="40" customFormat="1" ht="25.5" outlineLevel="1">
      <c r="B472" s="86"/>
      <c r="C472" s="86"/>
      <c r="D472" s="86"/>
      <c r="E472" s="99"/>
      <c r="F472" s="26" t="s">
        <v>0</v>
      </c>
      <c r="G472" s="26" t="s">
        <v>1</v>
      </c>
      <c r="H472" s="26" t="s">
        <v>2</v>
      </c>
      <c r="I472" s="26" t="s">
        <v>0</v>
      </c>
      <c r="J472" s="26" t="s">
        <v>1</v>
      </c>
      <c r="K472" s="26" t="s">
        <v>2</v>
      </c>
      <c r="L472" s="38" t="s">
        <v>0</v>
      </c>
      <c r="M472" s="38" t="s">
        <v>1</v>
      </c>
      <c r="N472" s="38" t="s">
        <v>2</v>
      </c>
    </row>
    <row r="473" spans="2:14" ht="15.75" outlineLevel="1">
      <c r="B473" s="22">
        <v>1</v>
      </c>
      <c r="C473" s="89" t="s">
        <v>118</v>
      </c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</row>
    <row r="474" spans="2:14" s="6" customFormat="1" ht="42" customHeight="1" outlineLevel="1">
      <c r="B474" s="37"/>
      <c r="C474" s="1" t="s">
        <v>98</v>
      </c>
      <c r="D474" s="4" t="s">
        <v>10</v>
      </c>
      <c r="E474" s="76" t="s">
        <v>147</v>
      </c>
      <c r="F474" s="16">
        <v>27</v>
      </c>
      <c r="G474" s="16"/>
      <c r="H474" s="17">
        <f>F474+G474</f>
        <v>27</v>
      </c>
      <c r="I474" s="16">
        <v>27</v>
      </c>
      <c r="J474" s="16"/>
      <c r="K474" s="17">
        <f>I474+J474</f>
        <v>27</v>
      </c>
      <c r="L474" s="9">
        <f>I474-F474</f>
        <v>0</v>
      </c>
      <c r="M474" s="9"/>
      <c r="N474" s="10">
        <f>K474-H474</f>
        <v>0</v>
      </c>
    </row>
    <row r="475" spans="2:14" s="6" customFormat="1" ht="25.5" outlineLevel="1">
      <c r="B475" s="37"/>
      <c r="C475" s="1" t="s">
        <v>99</v>
      </c>
      <c r="D475" s="4" t="s">
        <v>7</v>
      </c>
      <c r="E475" s="76" t="s">
        <v>215</v>
      </c>
      <c r="F475" s="16">
        <v>672</v>
      </c>
      <c r="G475" s="16"/>
      <c r="H475" s="17">
        <f>F475+G475</f>
        <v>672</v>
      </c>
      <c r="I475" s="16">
        <v>645</v>
      </c>
      <c r="J475" s="16"/>
      <c r="K475" s="17">
        <f>I475+J475</f>
        <v>645</v>
      </c>
      <c r="L475" s="9">
        <f>I475-F475</f>
        <v>-27</v>
      </c>
      <c r="M475" s="9"/>
      <c r="N475" s="10">
        <f>K475-H475</f>
        <v>-27</v>
      </c>
    </row>
    <row r="476" spans="2:14" s="6" customFormat="1" ht="25.5" outlineLevel="1">
      <c r="B476" s="37"/>
      <c r="C476" s="1" t="s">
        <v>100</v>
      </c>
      <c r="D476" s="4" t="s">
        <v>7</v>
      </c>
      <c r="E476" s="70" t="s">
        <v>203</v>
      </c>
      <c r="F476" s="16">
        <v>2425</v>
      </c>
      <c r="G476" s="16"/>
      <c r="H476" s="17">
        <f>F476+G476</f>
        <v>2425</v>
      </c>
      <c r="I476" s="16">
        <v>2117</v>
      </c>
      <c r="J476" s="16"/>
      <c r="K476" s="17">
        <f>I476+J476</f>
        <v>2117</v>
      </c>
      <c r="L476" s="9">
        <f>I476-F476</f>
        <v>-308</v>
      </c>
      <c r="M476" s="9"/>
      <c r="N476" s="10">
        <f>K476-H476</f>
        <v>-308</v>
      </c>
    </row>
    <row r="477" spans="2:14" s="6" customFormat="1" ht="15.75" outlineLevel="1">
      <c r="B477" s="22">
        <v>2</v>
      </c>
      <c r="C477" s="90" t="s">
        <v>119</v>
      </c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2"/>
    </row>
    <row r="478" spans="2:14" s="6" customFormat="1" ht="15" outlineLevel="1">
      <c r="B478" s="37"/>
      <c r="C478" s="1" t="s">
        <v>59</v>
      </c>
      <c r="D478" s="4" t="s">
        <v>10</v>
      </c>
      <c r="E478" s="70" t="s">
        <v>130</v>
      </c>
      <c r="F478" s="9">
        <v>335470</v>
      </c>
      <c r="G478" s="9"/>
      <c r="H478" s="10">
        <f aca="true" t="shared" si="69" ref="H478:H489">F478+G478</f>
        <v>335470</v>
      </c>
      <c r="I478" s="9">
        <v>194991</v>
      </c>
      <c r="J478" s="9"/>
      <c r="K478" s="10">
        <f aca="true" t="shared" si="70" ref="K478:K489">I478+J478</f>
        <v>194991</v>
      </c>
      <c r="L478" s="9">
        <f aca="true" t="shared" si="71" ref="L478:N479">I478-F478</f>
        <v>-140479</v>
      </c>
      <c r="M478" s="9">
        <f t="shared" si="71"/>
        <v>0</v>
      </c>
      <c r="N478" s="10">
        <f t="shared" si="71"/>
        <v>-140479</v>
      </c>
    </row>
    <row r="479" spans="2:14" s="6" customFormat="1" ht="25.5" outlineLevel="1">
      <c r="B479" s="37"/>
      <c r="C479" s="1" t="s">
        <v>13</v>
      </c>
      <c r="D479" s="4" t="s">
        <v>10</v>
      </c>
      <c r="E479" s="70" t="s">
        <v>121</v>
      </c>
      <c r="F479" s="9"/>
      <c r="G479" s="9">
        <v>908</v>
      </c>
      <c r="H479" s="10">
        <f t="shared" si="69"/>
        <v>908</v>
      </c>
      <c r="I479" s="9"/>
      <c r="J479" s="9">
        <v>278</v>
      </c>
      <c r="K479" s="10">
        <f t="shared" si="70"/>
        <v>278</v>
      </c>
      <c r="L479" s="9">
        <f t="shared" si="71"/>
        <v>0</v>
      </c>
      <c r="M479" s="9">
        <f t="shared" si="71"/>
        <v>-630</v>
      </c>
      <c r="N479" s="10">
        <f t="shared" si="71"/>
        <v>-630</v>
      </c>
    </row>
    <row r="480" spans="2:14" s="6" customFormat="1" ht="32.25" customHeight="1" outlineLevel="1">
      <c r="B480" s="37"/>
      <c r="C480" s="1" t="s">
        <v>70</v>
      </c>
      <c r="D480" s="4" t="s">
        <v>206</v>
      </c>
      <c r="E480" s="70" t="s">
        <v>148</v>
      </c>
      <c r="F480" s="9">
        <v>2</v>
      </c>
      <c r="G480" s="9">
        <v>63</v>
      </c>
      <c r="H480" s="10">
        <f t="shared" si="69"/>
        <v>65</v>
      </c>
      <c r="I480" s="9">
        <v>2</v>
      </c>
      <c r="J480" s="9">
        <v>31</v>
      </c>
      <c r="K480" s="10">
        <f t="shared" si="70"/>
        <v>33</v>
      </c>
      <c r="L480" s="9">
        <f aca="true" t="shared" si="72" ref="L480:L489">I480-F480</f>
        <v>0</v>
      </c>
      <c r="M480" s="9">
        <f aca="true" t="shared" si="73" ref="M480:M489">J480-G480</f>
        <v>-32</v>
      </c>
      <c r="N480" s="10">
        <f aca="true" t="shared" si="74" ref="N480:N489">K480-H480</f>
        <v>-32</v>
      </c>
    </row>
    <row r="481" spans="2:14" s="6" customFormat="1" ht="31.5" customHeight="1" outlineLevel="1">
      <c r="B481" s="37"/>
      <c r="C481" s="1" t="s">
        <v>160</v>
      </c>
      <c r="D481" s="4" t="s">
        <v>10</v>
      </c>
      <c r="E481" s="70" t="s">
        <v>121</v>
      </c>
      <c r="F481" s="9"/>
      <c r="G481" s="9">
        <v>408</v>
      </c>
      <c r="H481" s="10">
        <f t="shared" si="69"/>
        <v>408</v>
      </c>
      <c r="I481" s="9"/>
      <c r="J481" s="9">
        <v>294</v>
      </c>
      <c r="K481" s="10">
        <f t="shared" si="70"/>
        <v>294</v>
      </c>
      <c r="L481" s="9">
        <f t="shared" si="72"/>
        <v>0</v>
      </c>
      <c r="M481" s="9">
        <f t="shared" si="73"/>
        <v>-114</v>
      </c>
      <c r="N481" s="10">
        <f t="shared" si="74"/>
        <v>-114</v>
      </c>
    </row>
    <row r="482" spans="2:14" s="6" customFormat="1" ht="30" customHeight="1" outlineLevel="1">
      <c r="B482" s="37"/>
      <c r="C482" s="1" t="s">
        <v>161</v>
      </c>
      <c r="D482" s="4" t="s">
        <v>10</v>
      </c>
      <c r="E482" s="70" t="s">
        <v>121</v>
      </c>
      <c r="F482" s="9"/>
      <c r="G482" s="9">
        <v>5</v>
      </c>
      <c r="H482" s="10">
        <f t="shared" si="69"/>
        <v>5</v>
      </c>
      <c r="I482" s="9"/>
      <c r="J482" s="9">
        <v>2</v>
      </c>
      <c r="K482" s="10">
        <f t="shared" si="70"/>
        <v>2</v>
      </c>
      <c r="L482" s="9">
        <f t="shared" si="72"/>
        <v>0</v>
      </c>
      <c r="M482" s="9">
        <f t="shared" si="73"/>
        <v>-3</v>
      </c>
      <c r="N482" s="10">
        <f t="shared" si="74"/>
        <v>-3</v>
      </c>
    </row>
    <row r="483" spans="2:14" s="6" customFormat="1" ht="15" outlineLevel="1">
      <c r="B483" s="37"/>
      <c r="C483" s="1" t="s">
        <v>162</v>
      </c>
      <c r="D483" s="4" t="s">
        <v>10</v>
      </c>
      <c r="E483" s="70" t="s">
        <v>121</v>
      </c>
      <c r="F483" s="9"/>
      <c r="G483" s="9">
        <v>225</v>
      </c>
      <c r="H483" s="10">
        <f t="shared" si="69"/>
        <v>225</v>
      </c>
      <c r="I483" s="9"/>
      <c r="J483" s="9">
        <v>274</v>
      </c>
      <c r="K483" s="10">
        <f t="shared" si="70"/>
        <v>274</v>
      </c>
      <c r="L483" s="9">
        <f t="shared" si="72"/>
        <v>0</v>
      </c>
      <c r="M483" s="9">
        <f t="shared" si="73"/>
        <v>49</v>
      </c>
      <c r="N483" s="10">
        <f t="shared" si="74"/>
        <v>49</v>
      </c>
    </row>
    <row r="484" spans="2:14" s="6" customFormat="1" ht="25.5" outlineLevel="1">
      <c r="B484" s="37"/>
      <c r="C484" s="1" t="s">
        <v>216</v>
      </c>
      <c r="D484" s="4" t="s">
        <v>10</v>
      </c>
      <c r="E484" s="70" t="s">
        <v>121</v>
      </c>
      <c r="F484" s="9"/>
      <c r="G484" s="9">
        <v>54</v>
      </c>
      <c r="H484" s="10">
        <f t="shared" si="69"/>
        <v>54</v>
      </c>
      <c r="I484" s="9"/>
      <c r="J484" s="9">
        <v>45</v>
      </c>
      <c r="K484" s="10">
        <f t="shared" si="70"/>
        <v>45</v>
      </c>
      <c r="L484" s="9">
        <f t="shared" si="72"/>
        <v>0</v>
      </c>
      <c r="M484" s="9">
        <f t="shared" si="73"/>
        <v>-9</v>
      </c>
      <c r="N484" s="10">
        <f t="shared" si="74"/>
        <v>-9</v>
      </c>
    </row>
    <row r="485" spans="2:14" s="6" customFormat="1" ht="15" outlineLevel="1">
      <c r="B485" s="37"/>
      <c r="C485" s="1" t="s">
        <v>164</v>
      </c>
      <c r="D485" s="4" t="s">
        <v>10</v>
      </c>
      <c r="E485" s="70" t="s">
        <v>121</v>
      </c>
      <c r="F485" s="9"/>
      <c r="G485" s="9">
        <v>54</v>
      </c>
      <c r="H485" s="10">
        <f t="shared" si="69"/>
        <v>54</v>
      </c>
      <c r="I485" s="9"/>
      <c r="J485" s="9">
        <v>423</v>
      </c>
      <c r="K485" s="10">
        <f t="shared" si="70"/>
        <v>423</v>
      </c>
      <c r="L485" s="9">
        <f t="shared" si="72"/>
        <v>0</v>
      </c>
      <c r="M485" s="9">
        <f t="shared" si="73"/>
        <v>369</v>
      </c>
      <c r="N485" s="10">
        <f t="shared" si="74"/>
        <v>369</v>
      </c>
    </row>
    <row r="486" spans="2:14" s="6" customFormat="1" ht="15" outlineLevel="1">
      <c r="B486" s="37"/>
      <c r="C486" s="1" t="s">
        <v>165</v>
      </c>
      <c r="D486" s="4" t="s">
        <v>10</v>
      </c>
      <c r="E486" s="70" t="s">
        <v>121</v>
      </c>
      <c r="F486" s="9"/>
      <c r="G486" s="9">
        <v>1223</v>
      </c>
      <c r="H486" s="10">
        <f t="shared" si="69"/>
        <v>1223</v>
      </c>
      <c r="I486" s="9"/>
      <c r="J486" s="9">
        <v>650</v>
      </c>
      <c r="K486" s="10">
        <f t="shared" si="70"/>
        <v>650</v>
      </c>
      <c r="L486" s="9">
        <f t="shared" si="72"/>
        <v>0</v>
      </c>
      <c r="M486" s="9">
        <f t="shared" si="73"/>
        <v>-573</v>
      </c>
      <c r="N486" s="10">
        <f t="shared" si="74"/>
        <v>-573</v>
      </c>
    </row>
    <row r="487" spans="2:14" s="6" customFormat="1" ht="25.5" outlineLevel="1">
      <c r="B487" s="37"/>
      <c r="C487" s="1" t="s">
        <v>217</v>
      </c>
      <c r="D487" s="4" t="s">
        <v>10</v>
      </c>
      <c r="E487" s="70" t="s">
        <v>133</v>
      </c>
      <c r="F487" s="9"/>
      <c r="G487" s="9">
        <v>9</v>
      </c>
      <c r="H487" s="10">
        <f t="shared" si="69"/>
        <v>9</v>
      </c>
      <c r="I487" s="9"/>
      <c r="J487" s="9">
        <v>9</v>
      </c>
      <c r="K487" s="10">
        <f t="shared" si="70"/>
        <v>9</v>
      </c>
      <c r="L487" s="9">
        <f t="shared" si="72"/>
        <v>0</v>
      </c>
      <c r="M487" s="9">
        <f t="shared" si="73"/>
        <v>0</v>
      </c>
      <c r="N487" s="10">
        <f t="shared" si="74"/>
        <v>0</v>
      </c>
    </row>
    <row r="488" spans="2:14" s="6" customFormat="1" ht="25.5" outlineLevel="1">
      <c r="B488" s="37"/>
      <c r="C488" s="1" t="s">
        <v>218</v>
      </c>
      <c r="D488" s="4" t="s">
        <v>19</v>
      </c>
      <c r="E488" s="70" t="s">
        <v>133</v>
      </c>
      <c r="F488" s="12">
        <v>446.8</v>
      </c>
      <c r="G488" s="9">
        <v>1540</v>
      </c>
      <c r="H488" s="10">
        <f t="shared" si="69"/>
        <v>1986.8</v>
      </c>
      <c r="I488" s="12">
        <v>446.8</v>
      </c>
      <c r="J488" s="12">
        <v>868.7</v>
      </c>
      <c r="K488" s="13">
        <f t="shared" si="70"/>
        <v>1315.5</v>
      </c>
      <c r="L488" s="12">
        <f t="shared" si="72"/>
        <v>0</v>
      </c>
      <c r="M488" s="12">
        <f t="shared" si="73"/>
        <v>-671.3</v>
      </c>
      <c r="N488" s="13">
        <f t="shared" si="74"/>
        <v>-671.3</v>
      </c>
    </row>
    <row r="489" spans="2:14" s="6" customFormat="1" ht="15" outlineLevel="1">
      <c r="B489" s="37"/>
      <c r="C489" s="1" t="s">
        <v>168</v>
      </c>
      <c r="D489" s="4" t="s">
        <v>19</v>
      </c>
      <c r="E489" s="70" t="s">
        <v>121</v>
      </c>
      <c r="F489" s="9"/>
      <c r="G489" s="9">
        <v>1</v>
      </c>
      <c r="H489" s="10">
        <f t="shared" si="69"/>
        <v>1</v>
      </c>
      <c r="I489" s="9"/>
      <c r="J489" s="9">
        <v>1</v>
      </c>
      <c r="K489" s="10">
        <f t="shared" si="70"/>
        <v>1</v>
      </c>
      <c r="L489" s="9">
        <f t="shared" si="72"/>
        <v>0</v>
      </c>
      <c r="M489" s="9">
        <f t="shared" si="73"/>
        <v>0</v>
      </c>
      <c r="N489" s="10">
        <f t="shared" si="74"/>
        <v>0</v>
      </c>
    </row>
    <row r="490" spans="2:14" s="6" customFormat="1" ht="15.75" outlineLevel="1">
      <c r="B490" s="22">
        <v>3</v>
      </c>
      <c r="C490" s="90" t="s">
        <v>122</v>
      </c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2"/>
    </row>
    <row r="491" spans="2:14" ht="15.75" outlineLevel="1">
      <c r="B491" s="2"/>
      <c r="C491" s="1" t="s">
        <v>14</v>
      </c>
      <c r="D491" s="4" t="s">
        <v>10</v>
      </c>
      <c r="E491" s="70" t="s">
        <v>124</v>
      </c>
      <c r="F491" s="71">
        <v>499</v>
      </c>
      <c r="G491" s="71"/>
      <c r="H491" s="72"/>
      <c r="I491" s="71">
        <v>302.3</v>
      </c>
      <c r="J491" s="71"/>
      <c r="K491" s="72"/>
      <c r="L491" s="12">
        <f>I491-F491</f>
        <v>-196.7</v>
      </c>
      <c r="M491" s="12">
        <f>J491-G491</f>
        <v>0</v>
      </c>
      <c r="N491" s="2"/>
    </row>
    <row r="492" spans="2:14" ht="15.75" outlineLevel="1">
      <c r="B492" s="2"/>
      <c r="C492" s="1" t="s">
        <v>15</v>
      </c>
      <c r="D492" s="4" t="s">
        <v>3</v>
      </c>
      <c r="E492" s="70" t="s">
        <v>124</v>
      </c>
      <c r="F492" s="71">
        <v>76.4</v>
      </c>
      <c r="G492" s="71">
        <v>23.7</v>
      </c>
      <c r="H492" s="72"/>
      <c r="I492" s="71">
        <v>85.5</v>
      </c>
      <c r="J492" s="71">
        <v>15.8</v>
      </c>
      <c r="K492" s="72"/>
      <c r="L492" s="12">
        <f>I492-F492</f>
        <v>9.099999999999994</v>
      </c>
      <c r="M492" s="12">
        <f>J492-G492</f>
        <v>-7.899999999999999</v>
      </c>
      <c r="N492" s="2"/>
    </row>
    <row r="493" spans="2:14" ht="15.75" outlineLevel="1">
      <c r="B493" s="2"/>
      <c r="C493" s="1" t="s">
        <v>17</v>
      </c>
      <c r="D493" s="4" t="s">
        <v>3</v>
      </c>
      <c r="E493" s="70" t="s">
        <v>124</v>
      </c>
      <c r="F493" s="71">
        <v>8758.3</v>
      </c>
      <c r="G493" s="71">
        <v>2714.2</v>
      </c>
      <c r="H493" s="72"/>
      <c r="I493" s="71">
        <v>8749.6</v>
      </c>
      <c r="J493" s="71">
        <v>1611.5</v>
      </c>
      <c r="K493" s="72"/>
      <c r="L493" s="12">
        <f aca="true" t="shared" si="75" ref="L493:L504">I493-F493</f>
        <v>-8.699999999998909</v>
      </c>
      <c r="M493" s="12">
        <f aca="true" t="shared" si="76" ref="M493:M504">J493-G493</f>
        <v>-1102.6999999999998</v>
      </c>
      <c r="N493" s="2"/>
    </row>
    <row r="494" spans="2:14" ht="25.5" outlineLevel="1">
      <c r="B494" s="2"/>
      <c r="C494" s="1" t="s">
        <v>171</v>
      </c>
      <c r="D494" s="4" t="s">
        <v>172</v>
      </c>
      <c r="E494" s="70" t="s">
        <v>124</v>
      </c>
      <c r="F494" s="71"/>
      <c r="G494" s="71">
        <v>4.6</v>
      </c>
      <c r="H494" s="72"/>
      <c r="I494" s="71"/>
      <c r="J494" s="71">
        <v>4.9</v>
      </c>
      <c r="K494" s="72"/>
      <c r="L494" s="12">
        <f t="shared" si="75"/>
        <v>0</v>
      </c>
      <c r="M494" s="12">
        <f t="shared" si="76"/>
        <v>0.3000000000000007</v>
      </c>
      <c r="N494" s="2"/>
    </row>
    <row r="495" spans="2:14" ht="24" customHeight="1" outlineLevel="1">
      <c r="B495" s="2"/>
      <c r="C495" s="1" t="s">
        <v>174</v>
      </c>
      <c r="D495" s="4" t="s">
        <v>172</v>
      </c>
      <c r="E495" s="70" t="s">
        <v>124</v>
      </c>
      <c r="F495" s="71">
        <v>1</v>
      </c>
      <c r="G495" s="71">
        <v>1</v>
      </c>
      <c r="H495" s="72"/>
      <c r="I495" s="71">
        <v>1</v>
      </c>
      <c r="J495" s="71">
        <v>0.9</v>
      </c>
      <c r="K495" s="72"/>
      <c r="L495" s="12">
        <f t="shared" si="75"/>
        <v>0</v>
      </c>
      <c r="M495" s="12">
        <f t="shared" si="76"/>
        <v>-0.09999999999999998</v>
      </c>
      <c r="N495" s="2"/>
    </row>
    <row r="496" spans="2:14" ht="25.5" outlineLevel="1">
      <c r="B496" s="2"/>
      <c r="C496" s="1" t="s">
        <v>210</v>
      </c>
      <c r="D496" s="4" t="s">
        <v>172</v>
      </c>
      <c r="E496" s="70" t="s">
        <v>124</v>
      </c>
      <c r="F496" s="71"/>
      <c r="G496" s="71">
        <v>6.2</v>
      </c>
      <c r="H496" s="72"/>
      <c r="I496" s="71"/>
      <c r="J496" s="71">
        <v>4.8</v>
      </c>
      <c r="K496" s="72"/>
      <c r="L496" s="12">
        <f t="shared" si="75"/>
        <v>0</v>
      </c>
      <c r="M496" s="12">
        <f t="shared" si="76"/>
        <v>-1.4000000000000004</v>
      </c>
      <c r="N496" s="2"/>
    </row>
    <row r="497" spans="2:14" ht="25.5" outlineLevel="1">
      <c r="B497" s="2"/>
      <c r="C497" s="1" t="s">
        <v>176</v>
      </c>
      <c r="D497" s="4" t="s">
        <v>172</v>
      </c>
      <c r="E497" s="70" t="s">
        <v>124</v>
      </c>
      <c r="F497" s="71"/>
      <c r="G497" s="71">
        <v>37.2</v>
      </c>
      <c r="H497" s="72"/>
      <c r="I497" s="71"/>
      <c r="J497" s="71">
        <v>60.5</v>
      </c>
      <c r="K497" s="72"/>
      <c r="L497" s="12">
        <f t="shared" si="75"/>
        <v>0</v>
      </c>
      <c r="M497" s="12">
        <f t="shared" si="76"/>
        <v>23.299999999999997</v>
      </c>
      <c r="N497" s="2"/>
    </row>
    <row r="498" spans="2:14" ht="25.5" outlineLevel="1">
      <c r="B498" s="2"/>
      <c r="C498" s="1" t="s">
        <v>177</v>
      </c>
      <c r="D498" s="4" t="s">
        <v>172</v>
      </c>
      <c r="E498" s="70" t="s">
        <v>124</v>
      </c>
      <c r="F498" s="71"/>
      <c r="G498" s="71">
        <v>1.9</v>
      </c>
      <c r="H498" s="72"/>
      <c r="I498" s="71"/>
      <c r="J498" s="71">
        <v>1.6</v>
      </c>
      <c r="K498" s="72"/>
      <c r="L498" s="12">
        <f t="shared" si="75"/>
        <v>0</v>
      </c>
      <c r="M498" s="12">
        <f t="shared" si="76"/>
        <v>-0.2999999999999998</v>
      </c>
      <c r="N498" s="2"/>
    </row>
    <row r="499" spans="2:14" ht="25.5" outlineLevel="1">
      <c r="B499" s="2"/>
      <c r="C499" s="1" t="s">
        <v>219</v>
      </c>
      <c r="D499" s="4" t="s">
        <v>172</v>
      </c>
      <c r="E499" s="70" t="s">
        <v>124</v>
      </c>
      <c r="F499" s="71"/>
      <c r="G499" s="71">
        <v>12.7</v>
      </c>
      <c r="H499" s="72"/>
      <c r="I499" s="71"/>
      <c r="J499" s="71">
        <v>8.6</v>
      </c>
      <c r="K499" s="72"/>
      <c r="L499" s="12">
        <f t="shared" si="75"/>
        <v>0</v>
      </c>
      <c r="M499" s="12">
        <f t="shared" si="76"/>
        <v>-4.1</v>
      </c>
      <c r="N499" s="2"/>
    </row>
    <row r="500" spans="2:14" ht="25.5" outlineLevel="1">
      <c r="B500" s="2"/>
      <c r="C500" s="1" t="s">
        <v>179</v>
      </c>
      <c r="D500" s="4" t="s">
        <v>172</v>
      </c>
      <c r="E500" s="70" t="s">
        <v>124</v>
      </c>
      <c r="F500" s="71"/>
      <c r="G500" s="71">
        <v>4.1</v>
      </c>
      <c r="H500" s="72"/>
      <c r="I500" s="71"/>
      <c r="J500" s="71">
        <v>1.4</v>
      </c>
      <c r="K500" s="72"/>
      <c r="L500" s="12">
        <f t="shared" si="75"/>
        <v>0</v>
      </c>
      <c r="M500" s="12">
        <f t="shared" si="76"/>
        <v>-2.6999999999999997</v>
      </c>
      <c r="N500" s="2"/>
    </row>
    <row r="501" spans="2:14" ht="25.5" outlineLevel="1">
      <c r="B501" s="2"/>
      <c r="C501" s="1" t="s">
        <v>180</v>
      </c>
      <c r="D501" s="4" t="s">
        <v>172</v>
      </c>
      <c r="E501" s="70" t="s">
        <v>124</v>
      </c>
      <c r="F501" s="71"/>
      <c r="G501" s="71">
        <v>1.5</v>
      </c>
      <c r="H501" s="72"/>
      <c r="I501" s="71"/>
      <c r="J501" s="71">
        <v>1.3</v>
      </c>
      <c r="K501" s="72"/>
      <c r="L501" s="12">
        <f t="shared" si="75"/>
        <v>0</v>
      </c>
      <c r="M501" s="12">
        <f t="shared" si="76"/>
        <v>-0.19999999999999996</v>
      </c>
      <c r="N501" s="2"/>
    </row>
    <row r="502" spans="2:14" ht="15.75" outlineLevel="1">
      <c r="B502" s="2"/>
      <c r="C502" s="1" t="s">
        <v>220</v>
      </c>
      <c r="D502" s="4" t="s">
        <v>172</v>
      </c>
      <c r="E502" s="70" t="s">
        <v>124</v>
      </c>
      <c r="F502" s="71"/>
      <c r="G502" s="71">
        <v>548.3</v>
      </c>
      <c r="H502" s="72"/>
      <c r="I502" s="71"/>
      <c r="J502" s="71">
        <v>540.1</v>
      </c>
      <c r="K502" s="72"/>
      <c r="L502" s="12">
        <f t="shared" si="75"/>
        <v>0</v>
      </c>
      <c r="M502" s="12">
        <f t="shared" si="76"/>
        <v>-8.199999999999932</v>
      </c>
      <c r="N502" s="2"/>
    </row>
    <row r="503" spans="2:14" ht="25.5" outlineLevel="1">
      <c r="B503" s="2"/>
      <c r="C503" s="1" t="s">
        <v>184</v>
      </c>
      <c r="D503" s="4" t="s">
        <v>172</v>
      </c>
      <c r="E503" s="70" t="s">
        <v>124</v>
      </c>
      <c r="F503" s="71">
        <v>4.2</v>
      </c>
      <c r="G503" s="71">
        <v>5.7</v>
      </c>
      <c r="H503" s="72"/>
      <c r="I503" s="71">
        <v>4.2</v>
      </c>
      <c r="J503" s="71">
        <v>2.9</v>
      </c>
      <c r="K503" s="72"/>
      <c r="L503" s="12">
        <f t="shared" si="75"/>
        <v>0</v>
      </c>
      <c r="M503" s="12">
        <f t="shared" si="76"/>
        <v>-2.8000000000000003</v>
      </c>
      <c r="N503" s="2"/>
    </row>
    <row r="504" spans="2:14" ht="25.5" outlineLevel="1">
      <c r="B504" s="2"/>
      <c r="C504" s="1" t="s">
        <v>185</v>
      </c>
      <c r="D504" s="4" t="s">
        <v>172</v>
      </c>
      <c r="E504" s="70" t="s">
        <v>124</v>
      </c>
      <c r="F504" s="71"/>
      <c r="G504" s="71">
        <v>94</v>
      </c>
      <c r="H504" s="72"/>
      <c r="I504" s="71"/>
      <c r="J504" s="71">
        <v>94</v>
      </c>
      <c r="K504" s="72"/>
      <c r="L504" s="12">
        <f t="shared" si="75"/>
        <v>0</v>
      </c>
      <c r="M504" s="12">
        <f t="shared" si="76"/>
        <v>0</v>
      </c>
      <c r="N504" s="2"/>
    </row>
    <row r="505" spans="2:14" ht="15.75" outlineLevel="1">
      <c r="B505" s="22">
        <v>4</v>
      </c>
      <c r="C505" s="90" t="s">
        <v>123</v>
      </c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2"/>
    </row>
    <row r="506" spans="2:14" ht="25.5" outlineLevel="1">
      <c r="B506" s="2"/>
      <c r="C506" s="1" t="s">
        <v>186</v>
      </c>
      <c r="D506" s="4" t="s">
        <v>18</v>
      </c>
      <c r="E506" s="70" t="s">
        <v>121</v>
      </c>
      <c r="F506" s="71">
        <v>100</v>
      </c>
      <c r="G506" s="71">
        <v>100</v>
      </c>
      <c r="H506" s="72"/>
      <c r="I506" s="71">
        <v>100</v>
      </c>
      <c r="J506" s="71">
        <v>100</v>
      </c>
      <c r="K506" s="72"/>
      <c r="L506" s="12">
        <f>I506-F506</f>
        <v>0</v>
      </c>
      <c r="M506" s="12"/>
      <c r="N506" s="2"/>
    </row>
    <row r="507" spans="2:14" ht="25.5" outlineLevel="1">
      <c r="B507" s="2"/>
      <c r="C507" s="1" t="s">
        <v>187</v>
      </c>
      <c r="D507" s="4" t="s">
        <v>18</v>
      </c>
      <c r="E507" s="70" t="s">
        <v>121</v>
      </c>
      <c r="F507" s="71">
        <v>100</v>
      </c>
      <c r="G507" s="71">
        <v>100</v>
      </c>
      <c r="H507" s="72"/>
      <c r="I507" s="71">
        <v>100</v>
      </c>
      <c r="J507" s="71">
        <v>75</v>
      </c>
      <c r="K507" s="72"/>
      <c r="L507" s="12">
        <f aca="true" t="shared" si="77" ref="L507:L512">I507-F507</f>
        <v>0</v>
      </c>
      <c r="M507" s="12">
        <f aca="true" t="shared" si="78" ref="M507:M515">J507-G507</f>
        <v>-25</v>
      </c>
      <c r="N507" s="2"/>
    </row>
    <row r="508" spans="2:14" ht="25.5" outlineLevel="1">
      <c r="B508" s="2"/>
      <c r="C508" s="1" t="s">
        <v>190</v>
      </c>
      <c r="D508" s="4" t="s">
        <v>18</v>
      </c>
      <c r="E508" s="70" t="s">
        <v>124</v>
      </c>
      <c r="F508" s="71"/>
      <c r="G508" s="71">
        <v>64</v>
      </c>
      <c r="H508" s="72"/>
      <c r="I508" s="71"/>
      <c r="J508" s="71">
        <v>30.6</v>
      </c>
      <c r="K508" s="72"/>
      <c r="L508" s="12"/>
      <c r="M508" s="12">
        <f t="shared" si="78"/>
        <v>-33.4</v>
      </c>
      <c r="N508" s="2"/>
    </row>
    <row r="509" spans="2:14" ht="15.75" outlineLevel="1">
      <c r="B509" s="2"/>
      <c r="C509" s="1" t="s">
        <v>188</v>
      </c>
      <c r="D509" s="4" t="s">
        <v>18</v>
      </c>
      <c r="E509" s="70" t="s">
        <v>121</v>
      </c>
      <c r="F509" s="71">
        <v>90</v>
      </c>
      <c r="G509" s="71"/>
      <c r="H509" s="72"/>
      <c r="I509" s="71">
        <v>58.1</v>
      </c>
      <c r="J509" s="71"/>
      <c r="K509" s="72"/>
      <c r="L509" s="12">
        <f t="shared" si="77"/>
        <v>-31.9</v>
      </c>
      <c r="M509" s="12">
        <f t="shared" si="78"/>
        <v>0</v>
      </c>
      <c r="N509" s="2"/>
    </row>
    <row r="510" spans="2:14" ht="25.5" outlineLevel="1">
      <c r="B510" s="2"/>
      <c r="C510" s="1" t="s">
        <v>189</v>
      </c>
      <c r="D510" s="4" t="s">
        <v>18</v>
      </c>
      <c r="E510" s="70" t="s">
        <v>124</v>
      </c>
      <c r="F510" s="71">
        <v>100</v>
      </c>
      <c r="G510" s="71">
        <v>100</v>
      </c>
      <c r="H510" s="72"/>
      <c r="I510" s="71">
        <v>100</v>
      </c>
      <c r="J510" s="71">
        <v>49</v>
      </c>
      <c r="K510" s="72"/>
      <c r="L510" s="12">
        <f t="shared" si="77"/>
        <v>0</v>
      </c>
      <c r="M510" s="12">
        <f t="shared" si="78"/>
        <v>-51</v>
      </c>
      <c r="N510" s="2"/>
    </row>
    <row r="511" spans="2:14" ht="25.5" outlineLevel="1">
      <c r="B511" s="2"/>
      <c r="C511" s="1" t="s">
        <v>191</v>
      </c>
      <c r="D511" s="4" t="s">
        <v>18</v>
      </c>
      <c r="E511" s="70" t="s">
        <v>124</v>
      </c>
      <c r="F511" s="71"/>
      <c r="G511" s="71">
        <v>59</v>
      </c>
      <c r="H511" s="72"/>
      <c r="I511" s="71"/>
      <c r="J511" s="71">
        <v>42.5</v>
      </c>
      <c r="K511" s="72"/>
      <c r="L511" s="12">
        <f t="shared" si="77"/>
        <v>0</v>
      </c>
      <c r="M511" s="12"/>
      <c r="N511" s="2"/>
    </row>
    <row r="512" spans="2:14" ht="25.5" outlineLevel="1">
      <c r="B512" s="2"/>
      <c r="C512" s="1" t="s">
        <v>192</v>
      </c>
      <c r="D512" s="4" t="s">
        <v>18</v>
      </c>
      <c r="E512" s="70" t="s">
        <v>124</v>
      </c>
      <c r="F512" s="71"/>
      <c r="G512" s="71">
        <v>72</v>
      </c>
      <c r="H512" s="72"/>
      <c r="I512" s="71"/>
      <c r="J512" s="71">
        <v>28.8</v>
      </c>
      <c r="K512" s="72"/>
      <c r="L512" s="12">
        <f t="shared" si="77"/>
        <v>0</v>
      </c>
      <c r="M512" s="12">
        <f t="shared" si="78"/>
        <v>-43.2</v>
      </c>
      <c r="N512" s="2"/>
    </row>
    <row r="513" spans="2:14" ht="25.5" outlineLevel="1">
      <c r="B513" s="2"/>
      <c r="C513" s="1" t="s">
        <v>193</v>
      </c>
      <c r="D513" s="4" t="s">
        <v>18</v>
      </c>
      <c r="E513" s="70" t="s">
        <v>124</v>
      </c>
      <c r="F513" s="71"/>
      <c r="G513" s="71">
        <v>53</v>
      </c>
      <c r="H513" s="72"/>
      <c r="I513" s="71"/>
      <c r="J513" s="71">
        <v>64.5</v>
      </c>
      <c r="K513" s="72"/>
      <c r="L513" s="12"/>
      <c r="M513" s="12">
        <f t="shared" si="78"/>
        <v>11.5</v>
      </c>
      <c r="N513" s="2"/>
    </row>
    <row r="514" spans="2:14" ht="38.25" outlineLevel="1">
      <c r="B514" s="2"/>
      <c r="C514" s="1" t="s">
        <v>194</v>
      </c>
      <c r="D514" s="4" t="s">
        <v>18</v>
      </c>
      <c r="E514" s="70" t="s">
        <v>124</v>
      </c>
      <c r="F514" s="71"/>
      <c r="G514" s="71">
        <v>53</v>
      </c>
      <c r="H514" s="72"/>
      <c r="I514" s="71"/>
      <c r="J514" s="71">
        <v>44.2</v>
      </c>
      <c r="K514" s="72"/>
      <c r="L514" s="12"/>
      <c r="M514" s="12">
        <f t="shared" si="78"/>
        <v>-8.799999999999997</v>
      </c>
      <c r="N514" s="2"/>
    </row>
    <row r="515" spans="2:14" ht="25.5" outlineLevel="1">
      <c r="B515" s="2"/>
      <c r="C515" s="1" t="s">
        <v>195</v>
      </c>
      <c r="D515" s="4" t="s">
        <v>18</v>
      </c>
      <c r="E515" s="70" t="s">
        <v>124</v>
      </c>
      <c r="F515" s="71"/>
      <c r="G515" s="71">
        <v>62</v>
      </c>
      <c r="H515" s="72"/>
      <c r="I515" s="71"/>
      <c r="J515" s="71">
        <v>100</v>
      </c>
      <c r="K515" s="72"/>
      <c r="L515" s="12"/>
      <c r="M515" s="12">
        <f t="shared" si="78"/>
        <v>38</v>
      </c>
      <c r="N515" s="2"/>
    </row>
    <row r="516" spans="2:14" ht="25.5" outlineLevel="1">
      <c r="B516" s="2"/>
      <c r="C516" s="1" t="s">
        <v>196</v>
      </c>
      <c r="D516" s="4" t="s">
        <v>18</v>
      </c>
      <c r="E516" s="70" t="s">
        <v>124</v>
      </c>
      <c r="F516" s="71"/>
      <c r="G516" s="71">
        <v>74</v>
      </c>
      <c r="H516" s="72"/>
      <c r="I516" s="71"/>
      <c r="J516" s="71">
        <v>56</v>
      </c>
      <c r="K516" s="72"/>
      <c r="L516" s="12"/>
      <c r="M516" s="12"/>
      <c r="N516" s="2"/>
    </row>
    <row r="517" spans="2:14" ht="25.5" outlineLevel="1">
      <c r="B517" s="2"/>
      <c r="C517" s="1" t="s">
        <v>221</v>
      </c>
      <c r="D517" s="4" t="s">
        <v>18</v>
      </c>
      <c r="E517" s="70" t="s">
        <v>124</v>
      </c>
      <c r="F517" s="71"/>
      <c r="G517" s="71">
        <v>100</v>
      </c>
      <c r="H517" s="72"/>
      <c r="I517" s="71"/>
      <c r="J517" s="71">
        <v>100</v>
      </c>
      <c r="K517" s="72"/>
      <c r="L517" s="12"/>
      <c r="M517" s="12"/>
      <c r="N517" s="2"/>
    </row>
    <row r="518" spans="2:14" ht="25.5" outlineLevel="1">
      <c r="B518" s="2"/>
      <c r="C518" s="1" t="s">
        <v>222</v>
      </c>
      <c r="D518" s="4" t="s">
        <v>18</v>
      </c>
      <c r="E518" s="70" t="s">
        <v>124</v>
      </c>
      <c r="F518" s="71">
        <v>71.3</v>
      </c>
      <c r="G518" s="71">
        <v>40.1</v>
      </c>
      <c r="H518" s="72"/>
      <c r="I518" s="71">
        <v>71.3</v>
      </c>
      <c r="J518" s="71">
        <v>11.1</v>
      </c>
      <c r="K518" s="72"/>
      <c r="L518" s="12"/>
      <c r="M518" s="12"/>
      <c r="N518" s="2"/>
    </row>
    <row r="519" spans="2:14" ht="15.75" outlineLevel="1">
      <c r="B519" s="2"/>
      <c r="C519" s="1" t="s">
        <v>201</v>
      </c>
      <c r="D519" s="4" t="s">
        <v>18</v>
      </c>
      <c r="E519" s="70" t="s">
        <v>124</v>
      </c>
      <c r="F519" s="71"/>
      <c r="G519" s="71">
        <v>100</v>
      </c>
      <c r="H519" s="72"/>
      <c r="I519" s="71"/>
      <c r="J519" s="71">
        <v>100</v>
      </c>
      <c r="K519" s="72"/>
      <c r="L519" s="12"/>
      <c r="M519" s="12"/>
      <c r="N519" s="2"/>
    </row>
    <row r="522" spans="3:13" ht="15.75">
      <c r="C522" s="77" t="s">
        <v>321</v>
      </c>
      <c r="D522" s="77"/>
      <c r="E522" s="78"/>
      <c r="F522" s="77"/>
      <c r="G522" s="77"/>
      <c r="H522" s="77"/>
      <c r="I522" s="77"/>
      <c r="J522" s="77"/>
      <c r="K522" s="77"/>
      <c r="L522" s="77"/>
      <c r="M522" s="77"/>
    </row>
    <row r="523" spans="3:13" ht="15.75">
      <c r="C523" s="77" t="s">
        <v>320</v>
      </c>
      <c r="D523" s="77"/>
      <c r="E523" s="78"/>
      <c r="F523" s="77"/>
      <c r="G523" s="77"/>
      <c r="H523" s="77"/>
      <c r="I523" s="77"/>
      <c r="J523" s="77"/>
      <c r="K523" s="77"/>
      <c r="L523" s="79" t="s">
        <v>322</v>
      </c>
      <c r="M523" s="79"/>
    </row>
  </sheetData>
  <sheetProtection/>
  <mergeCells count="202">
    <mergeCell ref="C11:N11"/>
    <mergeCell ref="C473:N473"/>
    <mergeCell ref="F471:H471"/>
    <mergeCell ref="B471:B472"/>
    <mergeCell ref="C471:C472"/>
    <mergeCell ref="D471:D472"/>
    <mergeCell ref="E471:E472"/>
    <mergeCell ref="I471:K471"/>
    <mergeCell ref="L471:N471"/>
    <mergeCell ref="B466:N466"/>
    <mergeCell ref="C420:N420"/>
    <mergeCell ref="C433:N433"/>
    <mergeCell ref="C448:N448"/>
    <mergeCell ref="M470:N470"/>
    <mergeCell ref="E468:N468"/>
    <mergeCell ref="B469:C469"/>
    <mergeCell ref="E469:N469"/>
    <mergeCell ref="B467:N467"/>
    <mergeCell ref="B468:C468"/>
    <mergeCell ref="C396:N396"/>
    <mergeCell ref="E411:N411"/>
    <mergeCell ref="B412:C412"/>
    <mergeCell ref="E412:N412"/>
    <mergeCell ref="B394:B395"/>
    <mergeCell ref="C394:C395"/>
    <mergeCell ref="B409:N409"/>
    <mergeCell ref="B408:N408"/>
    <mergeCell ref="C399:N399"/>
    <mergeCell ref="D394:D395"/>
    <mergeCell ref="E394:E395"/>
    <mergeCell ref="F394:H394"/>
    <mergeCell ref="I394:K394"/>
    <mergeCell ref="C313:N313"/>
    <mergeCell ref="C324:N324"/>
    <mergeCell ref="L394:N394"/>
    <mergeCell ref="F356:H356"/>
    <mergeCell ref="I356:K356"/>
    <mergeCell ref="C336:N336"/>
    <mergeCell ref="B349:N349"/>
    <mergeCell ref="B305:C305"/>
    <mergeCell ref="B307:B308"/>
    <mergeCell ref="C307:C308"/>
    <mergeCell ref="F250:H250"/>
    <mergeCell ref="I250:K250"/>
    <mergeCell ref="L250:N250"/>
    <mergeCell ref="F307:H307"/>
    <mergeCell ref="D307:D308"/>
    <mergeCell ref="E307:E308"/>
    <mergeCell ref="E305:N305"/>
    <mergeCell ref="B304:C304"/>
    <mergeCell ref="E304:N304"/>
    <mergeCell ref="I307:K307"/>
    <mergeCell ref="C309:N309"/>
    <mergeCell ref="L307:N307"/>
    <mergeCell ref="B250:B251"/>
    <mergeCell ref="C250:C251"/>
    <mergeCell ref="D250:D251"/>
    <mergeCell ref="E250:E251"/>
    <mergeCell ref="B300:N300"/>
    <mergeCell ref="B301:N301"/>
    <mergeCell ref="C252:N252"/>
    <mergeCell ref="C256:N256"/>
    <mergeCell ref="C269:N269"/>
    <mergeCell ref="C284:N284"/>
    <mergeCell ref="B302:N302"/>
    <mergeCell ref="E247:N247"/>
    <mergeCell ref="C186:N186"/>
    <mergeCell ref="C190:N190"/>
    <mergeCell ref="C208:N208"/>
    <mergeCell ref="C225:N225"/>
    <mergeCell ref="B248:C248"/>
    <mergeCell ref="E248:N248"/>
    <mergeCell ref="B247:C247"/>
    <mergeCell ref="B9:B10"/>
    <mergeCell ref="L9:N9"/>
    <mergeCell ref="F9:H9"/>
    <mergeCell ref="I9:K9"/>
    <mergeCell ref="E182:N182"/>
    <mergeCell ref="M183:N183"/>
    <mergeCell ref="B61:C61"/>
    <mergeCell ref="C12:N12"/>
    <mergeCell ref="B118:B119"/>
    <mergeCell ref="I64:K64"/>
    <mergeCell ref="M8:N8"/>
    <mergeCell ref="E6:N6"/>
    <mergeCell ref="C9:C10"/>
    <mergeCell ref="B6:C6"/>
    <mergeCell ref="B2:N2"/>
    <mergeCell ref="B3:N3"/>
    <mergeCell ref="B4:N4"/>
    <mergeCell ref="B5:N5"/>
    <mergeCell ref="D9:D10"/>
    <mergeCell ref="E9:E10"/>
    <mergeCell ref="B7:C7"/>
    <mergeCell ref="E62:N62"/>
    <mergeCell ref="E61:N61"/>
    <mergeCell ref="C118:C119"/>
    <mergeCell ref="C70:N70"/>
    <mergeCell ref="B64:B65"/>
    <mergeCell ref="C82:N82"/>
    <mergeCell ref="E7:N7"/>
    <mergeCell ref="B112:N112"/>
    <mergeCell ref="B113:N113"/>
    <mergeCell ref="C402:N402"/>
    <mergeCell ref="C404:N404"/>
    <mergeCell ref="B407:N407"/>
    <mergeCell ref="C477:N477"/>
    <mergeCell ref="C490:N490"/>
    <mergeCell ref="M413:N413"/>
    <mergeCell ref="C414:C415"/>
    <mergeCell ref="D414:D415"/>
    <mergeCell ref="E414:E415"/>
    <mergeCell ref="F414:H414"/>
    <mergeCell ref="C505:N505"/>
    <mergeCell ref="B410:N410"/>
    <mergeCell ref="C416:N416"/>
    <mergeCell ref="B464:N464"/>
    <mergeCell ref="B465:N465"/>
    <mergeCell ref="B351:N351"/>
    <mergeCell ref="B411:C411"/>
    <mergeCell ref="B414:B415"/>
    <mergeCell ref="I414:K414"/>
    <mergeCell ref="L414:N414"/>
    <mergeCell ref="B350:N350"/>
    <mergeCell ref="B303:N303"/>
    <mergeCell ref="B184:B185"/>
    <mergeCell ref="C184:C185"/>
    <mergeCell ref="D184:D185"/>
    <mergeCell ref="E184:E185"/>
    <mergeCell ref="F184:H184"/>
    <mergeCell ref="I184:K184"/>
    <mergeCell ref="L184:N184"/>
    <mergeCell ref="M249:N249"/>
    <mergeCell ref="C25:N25"/>
    <mergeCell ref="M63:N63"/>
    <mergeCell ref="C35:N35"/>
    <mergeCell ref="C46:N46"/>
    <mergeCell ref="B57:N57"/>
    <mergeCell ref="B58:N58"/>
    <mergeCell ref="B59:N59"/>
    <mergeCell ref="B60:N60"/>
    <mergeCell ref="B62:C62"/>
    <mergeCell ref="C96:N96"/>
    <mergeCell ref="B111:N111"/>
    <mergeCell ref="B114:N114"/>
    <mergeCell ref="H1:J1"/>
    <mergeCell ref="C66:N66"/>
    <mergeCell ref="C64:C65"/>
    <mergeCell ref="D64:D65"/>
    <mergeCell ref="E64:E65"/>
    <mergeCell ref="F64:H64"/>
    <mergeCell ref="L64:N64"/>
    <mergeCell ref="M117:N117"/>
    <mergeCell ref="C120:N120"/>
    <mergeCell ref="C124:N124"/>
    <mergeCell ref="C142:N142"/>
    <mergeCell ref="B115:C115"/>
    <mergeCell ref="E115:N115"/>
    <mergeCell ref="B116:C116"/>
    <mergeCell ref="E116:N116"/>
    <mergeCell ref="C159:N159"/>
    <mergeCell ref="I118:K118"/>
    <mergeCell ref="L118:N118"/>
    <mergeCell ref="D118:D119"/>
    <mergeCell ref="E118:E119"/>
    <mergeCell ref="F118:H118"/>
    <mergeCell ref="C381:N381"/>
    <mergeCell ref="B352:N352"/>
    <mergeCell ref="B353:C353"/>
    <mergeCell ref="E353:N353"/>
    <mergeCell ref="B354:C354"/>
    <mergeCell ref="E354:N354"/>
    <mergeCell ref="L356:N356"/>
    <mergeCell ref="C375:N375"/>
    <mergeCell ref="D356:D357"/>
    <mergeCell ref="E356:E357"/>
    <mergeCell ref="M393:N393"/>
    <mergeCell ref="B390:N390"/>
    <mergeCell ref="B392:C392"/>
    <mergeCell ref="E392:N392"/>
    <mergeCell ref="B391:C391"/>
    <mergeCell ref="E391:N391"/>
    <mergeCell ref="B387:N387"/>
    <mergeCell ref="B177:N177"/>
    <mergeCell ref="B178:N178"/>
    <mergeCell ref="B179:N179"/>
    <mergeCell ref="B180:N180"/>
    <mergeCell ref="C358:N358"/>
    <mergeCell ref="C369:N369"/>
    <mergeCell ref="B244:N244"/>
    <mergeCell ref="B245:N245"/>
    <mergeCell ref="B246:N246"/>
    <mergeCell ref="B181:C181"/>
    <mergeCell ref="E181:N181"/>
    <mergeCell ref="B182:C182"/>
    <mergeCell ref="B389:N389"/>
    <mergeCell ref="B243:N243"/>
    <mergeCell ref="M306:N306"/>
    <mergeCell ref="M355:N355"/>
    <mergeCell ref="B356:B357"/>
    <mergeCell ref="C356:C357"/>
    <mergeCell ref="B388:N388"/>
  </mergeCells>
  <printOptions/>
  <pageMargins left="0.15748031496062992" right="0.15748031496062992" top="0.3937007874015748" bottom="0.1968503937007874" header="0.5118110236220472" footer="0.1968503937007874"/>
  <pageSetup horizontalDpi="600" verticalDpi="600" orientation="landscape" paperSize="9" scale="7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chekryzheva</cp:lastModifiedBy>
  <cp:lastPrinted>2014-02-27T08:26:05Z</cp:lastPrinted>
  <dcterms:created xsi:type="dcterms:W3CDTF">2012-02-02T11:56:24Z</dcterms:created>
  <dcterms:modified xsi:type="dcterms:W3CDTF">2014-03-03T15:59:03Z</dcterms:modified>
  <cp:category/>
  <cp:version/>
  <cp:contentType/>
  <cp:contentStatus/>
</cp:coreProperties>
</file>