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<sst xmlns="http://schemas.openxmlformats.org/spreadsheetml/2006/main" count="315" uniqueCount="254">
  <si>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</si>
  <si>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</si>
  <si>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</si>
  <si>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</si>
  <si>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</si>
  <si>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</si>
  <si>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</si>
  <si>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</si>
  <si>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</si>
  <si>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</si>
  <si>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</si>
  <si>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</si>
  <si>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</si>
  <si>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</si>
  <si>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</si>
  <si>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</si>
  <si>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</si>
  <si>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</si>
  <si>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</si>
  <si>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</si>
  <si>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</si>
  <si>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</si>
  <si>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</si>
  <si>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</si>
  <si>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</si>
  <si>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</si>
  <si>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</si>
  <si>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</si>
  <si>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</si>
  <si>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</si>
  <si>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</si>
  <si>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</si>
  <si>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</si>
  <si>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</si>
  <si>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</si>
  <si>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</si>
  <si>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</si>
  <si>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</si>
  <si>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</si>
  <si>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</si>
  <si>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</si>
  <si>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</si>
  <si>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</si>
  <si>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</si>
  <si>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</si>
  <si>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</si>
  <si>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</si>
  <si>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</si>
  <si>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</si>
  <si>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</si>
  <si>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</si>
  <si>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</si>
  <si>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</si>
  <si>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</si>
  <si>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</si>
  <si>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</si>
  <si>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</si>
  <si>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</si>
  <si>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</si>
  <si>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</si>
  <si>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</si>
  <si>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</si>
  <si>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</si>
  <si>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</si>
  <si>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</si>
  <si>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</si>
  <si>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</si>
  <si>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</si>
  <si>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</si>
  <si>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</si>
  <si>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</si>
  <si>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</si>
  <si>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</si>
  <si>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</si>
  <si>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</si>
  <si>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</si>
  <si>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</si>
  <si>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</si>
  <si>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</si>
  <si>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</si>
  <si>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</si>
  <si>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</si>
  <si>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</si>
  <si>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</si>
  <si>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</si>
  <si>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</si>
  <si>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</si>
  <si>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</si>
  <si>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</si>
  <si>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</si>
  <si>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</si>
  <si>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</si>
  <si>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</si>
  <si>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</si>
  <si>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</si>
  <si>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</si>
  <si>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</si>
  <si>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</si>
  <si>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</si>
  <si>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</si>
  <si>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</si>
  <si>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</si>
  <si>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</si>
  <si>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</si>
  <si>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</si>
  <si>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</si>
  <si>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</si>
  <si>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</si>
  <si>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</si>
  <si>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</si>
  <si>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</si>
  <si>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</si>
  <si>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</si>
  <si>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</si>
  <si>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</si>
  <si>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</si>
  <si>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</si>
  <si>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</si>
  <si>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</si>
  <si>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</si>
  <si>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</si>
  <si>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</si>
  <si>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</si>
  <si>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</si>
  <si>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</si>
  <si>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</si>
  <si>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</si>
  <si>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</si>
  <si>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</si>
  <si>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</si>
  <si>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</si>
  <si>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</si>
  <si>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</si>
  <si>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</si>
  <si>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</si>
  <si>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</si>
  <si>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</si>
  <si>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</si>
  <si>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</si>
  <si>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</si>
  <si>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</si>
  <si>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</si>
  <si>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</si>
  <si>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</si>
  <si>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</si>
  <si>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</si>
  <si>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</si>
  <si>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</si>
  <si>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</si>
  <si>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</si>
  <si>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</si>
  <si>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</si>
  <si>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</si>
  <si>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</si>
  <si>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</si>
  <si>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</si>
  <si>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</si>
  <si>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</si>
  <si>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</si>
  <si>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</si>
  <si>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</si>
  <si>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</si>
  <si>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</si>
  <si>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</si>
  <si>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</si>
  <si>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</si>
  <si>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</si>
  <si>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</si>
  <si>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</si>
  <si>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</si>
  <si>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</si>
  <si>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</si>
  <si>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</si>
  <si>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</si>
  <si>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</si>
  <si>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</si>
  <si>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</si>
  <si>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</si>
  <si>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</si>
  <si>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</si>
  <si>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</si>
  <si>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</si>
  <si>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</si>
  <si>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</si>
  <si>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</si>
  <si>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</si>
  <si>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</si>
  <si>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</si>
  <si>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</si>
  <si>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</si>
  <si>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</si>
  <si>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</si>
  <si>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</si>
  <si>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</si>
  <si>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</si>
  <si>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</si>
  <si>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</si>
  <si>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</si>
  <si>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</si>
  <si>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</si>
  <si>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</si>
  <si>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</si>
  <si>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</si>
  <si>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</si>
  <si>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</si>
  <si>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</si>
  <si>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</si>
  <si>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</si>
  <si>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</si>
  <si>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</si>
  <si>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</si>
  <si>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</si>
  <si>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</si>
  <si>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</si>
  <si>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</si>
  <si>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</si>
  <si>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</si>
  <si>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</si>
  <si>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</si>
  <si>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</si>
  <si>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</si>
  <si>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</si>
  <si>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</si>
  <si>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</si>
  <si>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</si>
  <si>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</si>
  <si>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</si>
  <si>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</si>
  <si>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</si>
  <si>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</si>
  <si>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</si>
  <si>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</si>
  <si>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</si>
  <si>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</si>
  <si>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</si>
  <si>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</si>
  <si>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</si>
  <si>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</si>
  <si>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</si>
  <si>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</si>
  <si>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</si>
  <si>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</si>
  <si>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</si>
  <si>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С.С. Олейнік</t>
  </si>
  <si>
    <t>2 лютого 2017 року</t>
  </si>
  <si>
    <t>2016 рік</t>
  </si>
  <si>
    <t>Державна судова адміністрація України</t>
  </si>
  <si>
    <t xml:space="preserve">Місцезнаходження: </t>
  </si>
  <si>
    <t>01021, м. Київ, вул., Липська 18/5</t>
  </si>
  <si>
    <t>Заступник начальника управління - начальник відділу судової статистики, діловодства та архіву суду:</t>
  </si>
  <si>
    <t>А.П. Поліщук</t>
  </si>
  <si>
    <t>(044) 2777661</t>
  </si>
  <si>
    <t>oleynik@court.gov.ua</t>
  </si>
  <si>
    <t>Україна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</si>
</sst>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i/>
      <sz val="8"/>
      <color indexed="8"/>
      <name val="Times New Roman"/>
      <family val="1"/>
    </font>
    <font>
      <b/>
      <i/>
      <sz val="10"/>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i/>
      <sz val="10"/>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5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1"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3"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8" fillId="0" borderId="0" xfId="95" applyFont="1">
      <alignment/>
      <protection/>
    </xf>
    <xf numFmtId="0" fontId="20" fillId="0" borderId="20" xfId="0" applyFont="1" applyFill="1" applyBorder="1" applyAlignment="1">
      <alignment/>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49" fillId="0" borderId="0" xfId="0" applyFont="1" applyBorder="1" applyAlignment="1">
      <alignment/>
    </xf>
    <xf numFmtId="0" fontId="49" fillId="0" borderId="0" xfId="0" applyFont="1" applyAlignment="1">
      <alignment horizontal="center" vertical="center"/>
    </xf>
    <xf numFmtId="0" fontId="25" fillId="0" borderId="0" xfId="0" applyFont="1" applyAlignment="1">
      <alignment vertical="center"/>
    </xf>
    <xf numFmtId="0" fontId="59" fillId="0" borderId="0" xfId="0" applyFont="1" applyAlignment="1">
      <alignment horizontal="center" vertical="top"/>
    </xf>
    <xf numFmtId="0" fontId="49" fillId="0" borderId="0" xfId="0" applyFont="1" applyAlignment="1">
      <alignment vertical="center"/>
    </xf>
    <xf numFmtId="0" fontId="49" fillId="0" borderId="0" xfId="0" applyFont="1" applyBorder="1" applyAlignment="1">
      <alignment vertical="center"/>
    </xf>
    <xf numFmtId="0" fontId="59" fillId="0" borderId="0" xfId="0" applyFont="1" applyBorder="1" applyAlignment="1">
      <alignment horizontal="center" vertical="top" wrapText="1"/>
    </xf>
    <xf numFmtId="0" fontId="49" fillId="0" borderId="0" xfId="0" applyFont="1" applyAlignment="1">
      <alignment/>
    </xf>
    <xf numFmtId="0" fontId="50" fillId="0" borderId="0" xfId="0" applyFont="1" applyAlignment="1">
      <alignment/>
    </xf>
    <xf numFmtId="0" fontId="49" fillId="0" borderId="0" xfId="0" applyFont="1" applyAlignment="1">
      <alignment horizontal="left" vertical="center"/>
    </xf>
    <xf numFmtId="0" fontId="25" fillId="0" borderId="0" xfId="0" applyFont="1" applyFill="1" applyAlignment="1">
      <alignment vertical="center"/>
    </xf>
    <xf numFmtId="0" fontId="49" fillId="0" borderId="0" xfId="0" applyFont="1" applyAlignment="1">
      <alignment vertical="center" wrapText="1"/>
    </xf>
    <xf numFmtId="0" fontId="49" fillId="0" borderId="0" xfId="0" applyFont="1" applyAlignment="1">
      <alignment horizontal="left"/>
    </xf>
    <xf numFmtId="0" fontId="25" fillId="0" borderId="0" xfId="0" applyFont="1" applyFill="1" applyAlignment="1">
      <alignment/>
    </xf>
    <xf numFmtId="0" fontId="50" fillId="0" borderId="0" xfId="0" applyFont="1" applyAlignment="1">
      <alignment horizontal="left"/>
    </xf>
    <xf numFmtId="0" fontId="2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59" fillId="0" borderId="0" xfId="0" applyFont="1" applyBorder="1" applyAlignment="1">
      <alignment vertical="top" wrapText="1"/>
    </xf>
    <xf numFmtId="3" fontId="93" fillId="0" borderId="19" xfId="0" applyNumberFormat="1" applyFont="1" applyFill="1" applyBorder="1" applyAlignment="1">
      <alignment horizontal="right" vertical="center" wrapText="1"/>
    </xf>
    <xf numFmtId="3" fontId="93"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49"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0" xfId="0" applyFont="1" applyAlignment="1">
      <alignment/>
    </xf>
    <xf numFmtId="0" fontId="50" fillId="0" borderId="0" xfId="0" applyFont="1" applyAlignment="1">
      <alignment vertical="top"/>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60"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5" fillId="0" borderId="31" xfId="95" applyFont="1" applyBorder="1" applyAlignment="1">
      <alignment horizontal="center" vertical="center" wrapText="1"/>
      <protection/>
    </xf>
    <xf numFmtId="0" fontId="55" fillId="0" borderId="23" xfId="95" applyFont="1" applyBorder="1" applyAlignment="1">
      <alignment horizontal="center" vertical="center" wrapText="1"/>
      <protection/>
    </xf>
    <xf numFmtId="0" fontId="55"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55" fillId="0" borderId="20" xfId="95" applyFont="1" applyBorder="1" applyAlignment="1">
      <alignment horizontal="center" vertical="center" wrapText="1"/>
      <protection/>
    </xf>
    <xf numFmtId="0" fontId="55" fillId="0" borderId="0" xfId="95" applyFont="1" applyBorder="1" applyAlignment="1">
      <alignment horizontal="center" vertical="center" wrapText="1"/>
      <protection/>
    </xf>
    <xf numFmtId="0" fontId="55"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3" fillId="0" borderId="19" xfId="0" applyFont="1" applyFill="1" applyBorder="1" applyAlignment="1">
      <alignment horizontal="center" vertical="center" wrapText="1"/>
    </xf>
    <xf numFmtId="0" fontId="54"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4"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4"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6" fillId="0" borderId="27" xfId="0" applyFont="1" applyBorder="1" applyAlignment="1">
      <alignment vertical="center"/>
    </xf>
    <xf numFmtId="0" fontId="56" fillId="0" borderId="28" xfId="0" applyFont="1" applyBorder="1" applyAlignment="1">
      <alignment vertical="center"/>
    </xf>
    <xf numFmtId="0" fontId="49" fillId="0" borderId="19"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0" fontId="54" fillId="0" borderId="0" xfId="0" applyFont="1" applyAlignment="1">
      <alignment horizontal="center" vertical="center" wrapText="1"/>
    </xf>
    <xf numFmtId="0" fontId="49" fillId="0" borderId="25" xfId="0" applyFont="1" applyBorder="1" applyAlignment="1">
      <alignment horizontal="center" vertical="center" wrapText="1"/>
    </xf>
    <xf numFmtId="0" fontId="49" fillId="0" borderId="24"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49"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49"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2" fillId="0" borderId="26" xfId="0" applyFont="1" applyFill="1" applyBorder="1" applyAlignment="1">
      <alignment horizontal="left" vertical="center" wrapText="1"/>
    </xf>
    <xf numFmtId="0" fontId="52" fillId="0" borderId="27" xfId="0" applyFont="1" applyFill="1" applyBorder="1" applyAlignment="1">
      <alignment horizontal="left" vertical="center" wrapText="1"/>
    </xf>
    <xf numFmtId="0" fontId="52"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2" fillId="0" borderId="26" xfId="0" applyFont="1" applyBorder="1" applyAlignment="1" applyProtection="1">
      <alignment horizontal="left" vertical="center" wrapText="1"/>
      <protection/>
    </xf>
    <xf numFmtId="0" fontId="52" fillId="0" borderId="27" xfId="0" applyFont="1" applyBorder="1" applyAlignment="1" applyProtection="1">
      <alignment horizontal="left" vertical="center" wrapText="1"/>
      <protection/>
    </xf>
    <xf numFmtId="0" fontId="52"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32" fillId="0" borderId="0" xfId="0" applyFont="1" applyAlignment="1">
      <alignment horizontal="left" vertical="top" wrapText="1"/>
    </xf>
    <xf numFmtId="0" fontId="49" fillId="0" borderId="23" xfId="0" applyFont="1" applyBorder="1" applyAlignment="1">
      <alignment horizontal="left" vertical="center"/>
    </xf>
    <xf numFmtId="0" fontId="32" fillId="0" borderId="23" xfId="0" applyFont="1" applyBorder="1" applyAlignment="1">
      <alignment horizontal="center"/>
    </xf>
    <xf numFmtId="0" fontId="59" fillId="0" borderId="0" xfId="0" applyFont="1" applyBorder="1" applyAlignment="1">
      <alignment horizontal="center" vertical="top"/>
    </xf>
    <xf numFmtId="0" fontId="59" fillId="0" borderId="0" xfId="0" applyFont="1" applyBorder="1" applyAlignment="1">
      <alignment horizontal="center" vertical="top" wrapText="1"/>
    </xf>
    <xf numFmtId="0" fontId="49" fillId="0" borderId="23" xfId="0" applyFont="1" applyBorder="1" applyAlignment="1">
      <alignment horizontal="center" vertical="center"/>
    </xf>
    <xf numFmtId="0" fontId="49" fillId="0" borderId="27" xfId="0" applyFont="1" applyBorder="1" applyAlignment="1">
      <alignment horizontal="left" vertical="center"/>
    </xf>
    <xf numFmtId="0" fontId="15" fillId="0" borderId="27" xfId="83" applyBorder="1" applyAlignment="1" applyProtection="1">
      <alignment horizontal="left" vertical="center"/>
      <protection/>
    </xf>
    <xf numFmtId="0" fontId="25" fillId="0" borderId="23" xfId="0" applyFont="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leynik@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 sqref="A2"/>
    </sheetView>
  </sheetViews>
  <sheetFormatPr defaultColWidth="9.140625" defaultRowHeight="12.75"/>
  <cols>
    <col min="1" max="4" width="9.140625" style="122" customWidth="1"/>
    <col min="5" max="16384" width="9.140625" style="119" customWidth="1"/>
  </cols>
  <sheetData>
    <row r="1" spans="1:10" ht="12.75">
      <c r="A1" s="180" t="s">
        <v>164</v>
      </c>
      <c r="B1" s="180"/>
      <c r="C1" s="180"/>
      <c r="D1" s="180"/>
      <c r="E1" s="180"/>
      <c r="F1" s="180"/>
      <c r="G1" s="180"/>
      <c r="H1" s="180"/>
      <c r="I1" s="180"/>
      <c r="J1" s="180"/>
    </row>
    <row r="2" spans="1:3" ht="18.75">
      <c r="A2" s="120"/>
      <c r="B2" s="121"/>
      <c r="C2" s="121"/>
    </row>
    <row r="3" spans="1:10" ht="15.75" customHeight="1">
      <c r="A3" s="181" t="s">
        <v>165</v>
      </c>
      <c r="B3" s="181"/>
      <c r="C3" s="181"/>
      <c r="D3" s="181"/>
      <c r="E3" s="181"/>
      <c r="F3" s="181"/>
      <c r="G3" s="181"/>
      <c r="H3" s="181"/>
      <c r="I3" s="181"/>
      <c r="J3" s="181"/>
    </row>
    <row r="4" spans="1:10" ht="18.75" customHeight="1">
      <c r="A4" s="181"/>
      <c r="B4" s="181"/>
      <c r="C4" s="181"/>
      <c r="D4" s="181"/>
      <c r="E4" s="181"/>
      <c r="F4" s="181"/>
      <c r="G4" s="181"/>
      <c r="H4" s="181"/>
      <c r="I4" s="181"/>
      <c r="J4" s="181"/>
    </row>
    <row r="5" spans="1:10" ht="18.75">
      <c r="A5" s="182" t="s">
        <v>245</v>
      </c>
      <c r="B5" s="182"/>
      <c r="C5" s="182"/>
      <c r="D5" s="182"/>
      <c r="E5" s="182"/>
      <c r="F5" s="182"/>
      <c r="G5" s="182"/>
      <c r="H5" s="182"/>
      <c r="I5" s="182"/>
      <c r="J5" s="182"/>
    </row>
    <row r="6" spans="1:10" ht="13.5">
      <c r="A6" s="183" t="s">
        <v>253</v>
      </c>
      <c r="B6" s="183"/>
      <c r="C6" s="183"/>
      <c r="D6" s="183"/>
      <c r="E6" s="183"/>
      <c r="F6" s="183"/>
      <c r="G6" s="183"/>
      <c r="H6" s="183"/>
      <c r="I6" s="183"/>
      <c r="J6" s="183"/>
    </row>
    <row r="7" spans="1:3" ht="12.75" customHeight="1">
      <c r="A7" s="120"/>
      <c r="B7" s="121"/>
      <c r="C7" s="121"/>
    </row>
    <row r="8" spans="1:3" ht="18.75">
      <c r="A8" s="120"/>
      <c r="B8" s="121"/>
      <c r="C8" s="121"/>
    </row>
    <row r="9" spans="1:11" ht="12.75" customHeight="1">
      <c r="A9" s="184" t="s">
        <v>166</v>
      </c>
      <c r="B9" s="185"/>
      <c r="C9" s="185"/>
      <c r="D9" s="186"/>
      <c r="E9" s="191" t="s">
        <v>167</v>
      </c>
      <c r="F9" s="192"/>
      <c r="G9" s="193"/>
      <c r="H9" s="123"/>
      <c r="I9" s="123"/>
      <c r="J9" s="116"/>
      <c r="K9" s="123"/>
    </row>
    <row r="10" spans="1:10" ht="15" customHeight="1">
      <c r="A10" s="187"/>
      <c r="B10" s="188"/>
      <c r="C10" s="188"/>
      <c r="D10" s="189"/>
      <c r="E10" s="194"/>
      <c r="F10" s="195"/>
      <c r="G10" s="196"/>
      <c r="H10" s="197" t="s">
        <v>168</v>
      </c>
      <c r="I10" s="197"/>
      <c r="J10" s="197"/>
    </row>
    <row r="11" spans="1:10" ht="12.75">
      <c r="A11" s="190" t="s">
        <v>228</v>
      </c>
      <c r="B11" s="190"/>
      <c r="C11" s="190"/>
      <c r="D11" s="190"/>
      <c r="E11" s="169" t="s">
        <v>169</v>
      </c>
      <c r="F11" s="169"/>
      <c r="G11" s="169"/>
      <c r="H11" s="200" t="s">
        <v>229</v>
      </c>
      <c r="I11" s="200"/>
      <c r="J11" s="200"/>
    </row>
    <row r="12" spans="1:10" ht="38.25" customHeight="1">
      <c r="A12" s="190"/>
      <c r="B12" s="190"/>
      <c r="C12" s="190"/>
      <c r="D12" s="190"/>
      <c r="E12" s="169"/>
      <c r="F12" s="169"/>
      <c r="G12" s="169"/>
      <c r="H12" s="200"/>
      <c r="I12" s="200"/>
      <c r="J12" s="200"/>
    </row>
    <row r="13" spans="1:10" ht="63.75" customHeight="1">
      <c r="A13" s="173" t="s">
        <v>227</v>
      </c>
      <c r="B13" s="174"/>
      <c r="C13" s="174"/>
      <c r="D13" s="175"/>
      <c r="E13" s="170" t="s">
        <v>169</v>
      </c>
      <c r="F13" s="171"/>
      <c r="G13" s="172"/>
      <c r="H13" s="178" t="s">
        <v>223</v>
      </c>
      <c r="I13" s="179"/>
      <c r="J13" s="179"/>
    </row>
    <row r="14" spans="1:10" ht="68.25" customHeight="1">
      <c r="A14" s="184" t="s">
        <v>226</v>
      </c>
      <c r="B14" s="185"/>
      <c r="C14" s="185"/>
      <c r="D14" s="186"/>
      <c r="E14" s="191" t="s">
        <v>169</v>
      </c>
      <c r="F14" s="192"/>
      <c r="G14" s="193"/>
      <c r="H14" s="178" t="s">
        <v>230</v>
      </c>
      <c r="I14" s="179"/>
      <c r="J14" s="179"/>
    </row>
    <row r="15" spans="1:10" ht="33.75" customHeight="1">
      <c r="A15" s="187"/>
      <c r="B15" s="188"/>
      <c r="C15" s="188"/>
      <c r="D15" s="189"/>
      <c r="E15" s="194"/>
      <c r="F15" s="195"/>
      <c r="G15" s="196"/>
      <c r="H15" s="176" t="s">
        <v>172</v>
      </c>
      <c r="I15" s="177"/>
      <c r="J15" s="177"/>
    </row>
    <row r="16" spans="1:15" ht="76.5" customHeight="1">
      <c r="A16" s="190" t="s">
        <v>225</v>
      </c>
      <c r="B16" s="190"/>
      <c r="C16" s="190"/>
      <c r="D16" s="190"/>
      <c r="E16" s="169" t="s">
        <v>170</v>
      </c>
      <c r="F16" s="169"/>
      <c r="G16" s="169"/>
      <c r="H16" s="117"/>
      <c r="I16" s="118"/>
      <c r="J16" s="118"/>
      <c r="M16" s="118"/>
      <c r="N16" s="118"/>
      <c r="O16" s="118"/>
    </row>
    <row r="17" spans="1:15" ht="38.25" customHeight="1">
      <c r="A17" s="190" t="s">
        <v>224</v>
      </c>
      <c r="B17" s="190"/>
      <c r="C17" s="190"/>
      <c r="D17" s="190"/>
      <c r="E17" s="169" t="s">
        <v>171</v>
      </c>
      <c r="F17" s="169"/>
      <c r="G17" s="169"/>
      <c r="M17" s="118"/>
      <c r="N17" s="118"/>
      <c r="O17" s="118"/>
    </row>
    <row r="18" spans="1:10" ht="29.25" customHeight="1" hidden="1">
      <c r="A18" s="198"/>
      <c r="B18" s="198"/>
      <c r="C18" s="198"/>
      <c r="D18" s="198"/>
      <c r="E18" s="199"/>
      <c r="F18" s="199"/>
      <c r="G18" s="199"/>
      <c r="H18" s="177"/>
      <c r="I18" s="177"/>
      <c r="J18" s="177"/>
    </row>
    <row r="19" spans="1:10" ht="29.25" customHeight="1" hidden="1">
      <c r="A19" s="198"/>
      <c r="B19" s="198"/>
      <c r="C19" s="198"/>
      <c r="D19" s="198"/>
      <c r="E19" s="199"/>
      <c r="F19" s="199"/>
      <c r="G19" s="199"/>
      <c r="H19" s="177"/>
      <c r="I19" s="177"/>
      <c r="J19" s="177"/>
    </row>
    <row r="20" spans="6:10" ht="16.5" customHeight="1">
      <c r="F20" s="124"/>
      <c r="G20" s="124"/>
      <c r="H20" s="177"/>
      <c r="I20" s="177"/>
      <c r="J20" s="177"/>
    </row>
    <row r="21" spans="8:10" ht="15.75" customHeight="1">
      <c r="H21" s="199"/>
      <c r="I21" s="199"/>
      <c r="J21" s="199"/>
    </row>
    <row r="22" spans="1:10" ht="12.75" customHeight="1">
      <c r="A22" s="125"/>
      <c r="G22" s="124"/>
      <c r="J22" s="126"/>
    </row>
    <row r="23" spans="1:10" ht="25.5" customHeight="1">
      <c r="A23" s="214" t="s">
        <v>173</v>
      </c>
      <c r="B23" s="215"/>
      <c r="C23" s="215"/>
      <c r="D23" s="215"/>
      <c r="E23" s="215"/>
      <c r="F23" s="215"/>
      <c r="G23" s="215"/>
      <c r="H23" s="215"/>
      <c r="I23" s="215"/>
      <c r="J23" s="216"/>
    </row>
    <row r="24" spans="1:10" ht="22.5" customHeight="1">
      <c r="A24" s="204" t="s">
        <v>174</v>
      </c>
      <c r="B24" s="205"/>
      <c r="C24" s="206" t="s">
        <v>246</v>
      </c>
      <c r="D24" s="206"/>
      <c r="E24" s="206"/>
      <c r="F24" s="206"/>
      <c r="G24" s="206"/>
      <c r="H24" s="206"/>
      <c r="I24" s="206"/>
      <c r="J24" s="207"/>
    </row>
    <row r="25" spans="1:10" ht="19.5" customHeight="1">
      <c r="A25" s="204" t="s">
        <v>247</v>
      </c>
      <c r="B25" s="205"/>
      <c r="C25" s="174" t="s">
        <v>248</v>
      </c>
      <c r="D25" s="174"/>
      <c r="E25" s="174"/>
      <c r="F25" s="174"/>
      <c r="G25" s="174"/>
      <c r="H25" s="174"/>
      <c r="I25" s="174"/>
      <c r="J25" s="175"/>
    </row>
    <row r="26" spans="1:10" ht="18.75" customHeight="1">
      <c r="A26" s="208"/>
      <c r="B26" s="209"/>
      <c r="C26" s="209"/>
      <c r="D26" s="209"/>
      <c r="E26" s="209"/>
      <c r="F26" s="209"/>
      <c r="G26" s="209"/>
      <c r="H26" s="209"/>
      <c r="I26" s="209"/>
      <c r="J26" s="210"/>
    </row>
    <row r="27" spans="1:10" ht="20.25" customHeight="1">
      <c r="A27" s="173"/>
      <c r="B27" s="174"/>
      <c r="C27" s="174"/>
      <c r="D27" s="174"/>
      <c r="E27" s="174"/>
      <c r="F27" s="174"/>
      <c r="G27" s="174"/>
      <c r="H27" s="174"/>
      <c r="I27" s="174"/>
      <c r="J27" s="175"/>
    </row>
    <row r="28" spans="1:10" ht="18" customHeight="1">
      <c r="A28" s="211" t="s">
        <v>175</v>
      </c>
      <c r="B28" s="212"/>
      <c r="C28" s="212"/>
      <c r="D28" s="212"/>
      <c r="E28" s="212"/>
      <c r="F28" s="212"/>
      <c r="G28" s="212"/>
      <c r="H28" s="212"/>
      <c r="I28" s="212"/>
      <c r="J28" s="213"/>
    </row>
    <row r="29" spans="1:10" ht="15" customHeight="1">
      <c r="A29" s="201" t="s">
        <v>176</v>
      </c>
      <c r="B29" s="202"/>
      <c r="C29" s="202"/>
      <c r="D29" s="202"/>
      <c r="E29" s="202"/>
      <c r="F29" s="202"/>
      <c r="G29" s="202"/>
      <c r="H29" s="202"/>
      <c r="I29" s="202"/>
      <c r="J29" s="203"/>
    </row>
    <row r="30" spans="1:7" ht="12.75">
      <c r="A30" s="127"/>
      <c r="C30" s="127"/>
      <c r="G30" s="128"/>
    </row>
    <row r="31" spans="1:3" ht="18.75">
      <c r="A31" s="120"/>
      <c r="B31" s="121"/>
      <c r="C31" s="121"/>
    </row>
    <row r="32" spans="1:3" ht="18.75">
      <c r="A32" s="120"/>
      <c r="B32" s="121"/>
      <c r="C32" s="121"/>
    </row>
    <row r="33" spans="1:3" ht="18.75">
      <c r="A33" s="120"/>
      <c r="B33" s="121"/>
      <c r="C33" s="121"/>
    </row>
    <row r="34" spans="2:3" ht="12.75">
      <c r="B34" s="121"/>
      <c r="C34" s="121"/>
    </row>
    <row r="35" spans="2:3" ht="12.75">
      <c r="B35" s="121"/>
      <c r="C35" s="121"/>
    </row>
    <row r="36" spans="2:3" ht="12.75">
      <c r="B36" s="121"/>
      <c r="C36" s="121"/>
    </row>
    <row r="37" spans="2:3" ht="12.75">
      <c r="B37" s="121"/>
      <c r="C37" s="121"/>
    </row>
    <row r="38" spans="2:3" ht="12.75">
      <c r="B38" s="121"/>
      <c r="C38" s="121"/>
    </row>
    <row r="39" spans="2:3" ht="12.75">
      <c r="B39" s="121"/>
      <c r="C39" s="121"/>
    </row>
    <row r="40" spans="2:3" ht="12.75">
      <c r="B40" s="121"/>
      <c r="C40" s="121"/>
    </row>
    <row r="41" spans="2:3" ht="12.75">
      <c r="B41" s="121"/>
      <c r="C41" s="121"/>
    </row>
    <row r="42" spans="2:3" ht="12.75">
      <c r="B42" s="121"/>
      <c r="C42" s="121"/>
    </row>
    <row r="43" spans="2:3" ht="12.75">
      <c r="B43" s="121"/>
      <c r="C43" s="121"/>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&amp;L88E26AE1&amp;C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A1" sqref="A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237" t="s">
        <v>155</v>
      </c>
      <c r="E2" s="237"/>
      <c r="F2" s="237"/>
      <c r="G2" s="237"/>
      <c r="H2" s="237"/>
      <c r="I2" s="237"/>
      <c r="J2" s="237"/>
      <c r="K2" s="237"/>
      <c r="L2" s="237"/>
      <c r="M2" s="237"/>
      <c r="N2" s="237"/>
    </row>
    <row r="3" spans="4:14" ht="9.75" customHeight="1">
      <c r="D3" s="43"/>
      <c r="E3" s="43"/>
      <c r="F3" s="43"/>
      <c r="G3" s="43"/>
      <c r="H3" s="43"/>
      <c r="I3" s="43"/>
      <c r="J3" s="43"/>
      <c r="K3" s="43"/>
      <c r="L3" s="43"/>
      <c r="M3" s="43"/>
      <c r="N3" s="43"/>
    </row>
    <row r="4" spans="1:19" ht="20.25">
      <c r="A4" s="224" t="s">
        <v>154</v>
      </c>
      <c r="B4" s="224"/>
      <c r="C4" s="224"/>
      <c r="D4" s="224"/>
      <c r="E4" s="224"/>
      <c r="F4" s="224"/>
      <c r="G4" s="224"/>
      <c r="H4" s="224"/>
      <c r="I4" s="224"/>
      <c r="J4" s="224"/>
      <c r="K4" s="224"/>
      <c r="L4" s="224"/>
      <c r="M4" s="224"/>
      <c r="N4" s="224"/>
      <c r="O4" s="41"/>
      <c r="P4" s="37"/>
      <c r="Q4" s="37"/>
      <c r="R4" s="37"/>
      <c r="S4" s="37"/>
    </row>
    <row r="6" spans="1:14" ht="30.75" customHeight="1">
      <c r="A6" s="225" t="s">
        <v>14</v>
      </c>
      <c r="B6" s="63"/>
      <c r="C6" s="220" t="s">
        <v>8</v>
      </c>
      <c r="D6" s="220"/>
      <c r="E6" s="217" t="s">
        <v>125</v>
      </c>
      <c r="F6" s="217"/>
      <c r="G6" s="217" t="s">
        <v>101</v>
      </c>
      <c r="H6" s="217"/>
      <c r="I6" s="217"/>
      <c r="J6" s="217"/>
      <c r="K6" s="217"/>
      <c r="L6" s="217"/>
      <c r="M6" s="217" t="s">
        <v>163</v>
      </c>
      <c r="N6" s="238" t="s">
        <v>91</v>
      </c>
    </row>
    <row r="7" spans="1:19" ht="15.75" customHeight="1">
      <c r="A7" s="226"/>
      <c r="B7" s="63"/>
      <c r="C7" s="220"/>
      <c r="D7" s="220"/>
      <c r="E7" s="217" t="s">
        <v>100</v>
      </c>
      <c r="F7" s="223" t="s">
        <v>235</v>
      </c>
      <c r="G7" s="217" t="s">
        <v>100</v>
      </c>
      <c r="H7" s="223" t="s">
        <v>0</v>
      </c>
      <c r="I7" s="223"/>
      <c r="J7" s="223"/>
      <c r="K7" s="223"/>
      <c r="L7" s="223"/>
      <c r="M7" s="217"/>
      <c r="N7" s="238"/>
      <c r="O7" s="42"/>
      <c r="P7" s="42"/>
      <c r="Q7" s="42"/>
      <c r="R7" s="42"/>
      <c r="S7" s="42"/>
    </row>
    <row r="8" spans="1:19" ht="101.25" customHeight="1">
      <c r="A8" s="227"/>
      <c r="B8" s="63"/>
      <c r="C8" s="220"/>
      <c r="D8" s="220"/>
      <c r="E8" s="217"/>
      <c r="F8" s="217"/>
      <c r="G8" s="217"/>
      <c r="H8" s="76" t="s">
        <v>102</v>
      </c>
      <c r="I8" s="76" t="s">
        <v>87</v>
      </c>
      <c r="J8" s="95" t="s">
        <v>162</v>
      </c>
      <c r="K8" s="95" t="s">
        <v>89</v>
      </c>
      <c r="L8" s="102" t="s">
        <v>90</v>
      </c>
      <c r="M8" s="217"/>
      <c r="N8" s="238"/>
      <c r="O8" s="42"/>
      <c r="P8" s="42"/>
      <c r="Q8" s="42"/>
      <c r="R8" s="42"/>
      <c r="S8" s="42"/>
    </row>
    <row r="9" spans="1:21" ht="15" customHeight="1">
      <c r="A9" s="89" t="s">
        <v>2</v>
      </c>
      <c r="B9" s="63"/>
      <c r="C9" s="220" t="s">
        <v>3</v>
      </c>
      <c r="D9" s="220"/>
      <c r="E9" s="76">
        <v>1</v>
      </c>
      <c r="F9" s="76">
        <v>2</v>
      </c>
      <c r="G9" s="101">
        <v>3</v>
      </c>
      <c r="H9" s="101">
        <v>4</v>
      </c>
      <c r="I9" s="101">
        <v>5</v>
      </c>
      <c r="J9" s="101">
        <v>6</v>
      </c>
      <c r="K9" s="101">
        <v>7</v>
      </c>
      <c r="L9" s="101">
        <v>8</v>
      </c>
      <c r="M9" s="76">
        <v>9</v>
      </c>
      <c r="N9" s="76">
        <v>10</v>
      </c>
      <c r="O9" s="42"/>
      <c r="P9" s="42"/>
      <c r="Q9" s="42"/>
      <c r="R9" s="42"/>
      <c r="S9" s="42"/>
      <c r="T9" s="42"/>
      <c r="U9" s="42"/>
    </row>
    <row r="10" spans="1:20" ht="17.25" customHeight="1">
      <c r="A10" s="88">
        <v>1</v>
      </c>
      <c r="B10" s="63"/>
      <c r="C10" s="221" t="s">
        <v>236</v>
      </c>
      <c r="D10" s="221"/>
      <c r="E10" s="154">
        <v>183506</v>
      </c>
      <c r="F10" s="154">
        <v>177933</v>
      </c>
      <c r="G10" s="154">
        <v>174475</v>
      </c>
      <c r="H10" s="154">
        <v>36140</v>
      </c>
      <c r="I10" s="154">
        <v>2291</v>
      </c>
      <c r="J10" s="154">
        <v>4027</v>
      </c>
      <c r="K10" s="154">
        <v>131777</v>
      </c>
      <c r="L10" s="154">
        <v>414</v>
      </c>
      <c r="M10" s="165">
        <v>9031</v>
      </c>
      <c r="N10" s="160">
        <v>4203</v>
      </c>
      <c r="O10" s="109">
        <f>E10-F10</f>
        <v>5573</v>
      </c>
      <c r="P10" s="42"/>
      <c r="Q10" s="42"/>
      <c r="R10" s="42"/>
      <c r="S10" s="42"/>
      <c r="T10" s="32"/>
    </row>
    <row r="11" spans="1:20" ht="18.75" customHeight="1">
      <c r="A11" s="88">
        <v>2</v>
      </c>
      <c r="B11" s="63"/>
      <c r="C11" s="234" t="s">
        <v>138</v>
      </c>
      <c r="D11" s="234"/>
      <c r="E11" s="154">
        <v>959</v>
      </c>
      <c r="F11" s="154">
        <v>949</v>
      </c>
      <c r="G11" s="166">
        <v>959</v>
      </c>
      <c r="H11" s="166">
        <v>413</v>
      </c>
      <c r="I11" s="166">
        <v>28</v>
      </c>
      <c r="J11" s="166">
        <v>29</v>
      </c>
      <c r="K11" s="166">
        <v>476</v>
      </c>
      <c r="L11" s="166"/>
      <c r="M11" s="154"/>
      <c r="N11" s="154"/>
      <c r="O11" s="109">
        <f aca="true" t="shared" si="0" ref="O11:O23">E11-F11</f>
        <v>10</v>
      </c>
      <c r="P11" s="42"/>
      <c r="Q11" s="42"/>
      <c r="R11" s="42"/>
      <c r="S11" s="42"/>
      <c r="T11" s="32"/>
    </row>
    <row r="12" spans="1:19" ht="18.75" customHeight="1">
      <c r="A12" s="88">
        <v>3</v>
      </c>
      <c r="B12" s="63"/>
      <c r="C12" s="218" t="s">
        <v>159</v>
      </c>
      <c r="D12" s="218"/>
      <c r="E12" s="154">
        <v>138</v>
      </c>
      <c r="F12" s="154">
        <v>124</v>
      </c>
      <c r="G12" s="154">
        <v>132</v>
      </c>
      <c r="H12" s="154" t="s">
        <v>146</v>
      </c>
      <c r="I12" s="154" t="s">
        <v>146</v>
      </c>
      <c r="J12" s="154">
        <v>35</v>
      </c>
      <c r="K12" s="154">
        <v>97</v>
      </c>
      <c r="L12" s="154">
        <v>3</v>
      </c>
      <c r="M12" s="154">
        <v>6</v>
      </c>
      <c r="N12" s="166" t="s">
        <v>146</v>
      </c>
      <c r="O12" s="109">
        <f t="shared" si="0"/>
        <v>14</v>
      </c>
      <c r="P12" s="77"/>
      <c r="Q12" s="77"/>
      <c r="R12" s="77"/>
      <c r="S12" s="77"/>
    </row>
    <row r="13" spans="1:19" ht="21" customHeight="1">
      <c r="A13" s="88">
        <v>4</v>
      </c>
      <c r="B13" s="63"/>
      <c r="C13" s="222" t="s">
        <v>116</v>
      </c>
      <c r="D13" s="65" t="s">
        <v>133</v>
      </c>
      <c r="E13" s="154">
        <v>130</v>
      </c>
      <c r="F13" s="154">
        <v>116</v>
      </c>
      <c r="G13" s="154">
        <v>124</v>
      </c>
      <c r="H13" s="154" t="s">
        <v>146</v>
      </c>
      <c r="I13" s="154" t="s">
        <v>146</v>
      </c>
      <c r="J13" s="154">
        <v>34</v>
      </c>
      <c r="K13" s="154">
        <v>89</v>
      </c>
      <c r="L13" s="154">
        <v>3</v>
      </c>
      <c r="M13" s="166">
        <v>6</v>
      </c>
      <c r="N13" s="166" t="s">
        <v>146</v>
      </c>
      <c r="O13" s="109">
        <f t="shared" si="0"/>
        <v>14</v>
      </c>
      <c r="P13" s="77"/>
      <c r="Q13" s="77"/>
      <c r="R13" s="77"/>
      <c r="S13" s="77"/>
    </row>
    <row r="14" spans="1:19" ht="18.75" customHeight="1">
      <c r="A14" s="88">
        <v>5</v>
      </c>
      <c r="B14" s="63"/>
      <c r="C14" s="222"/>
      <c r="D14" s="66" t="s">
        <v>117</v>
      </c>
      <c r="E14" s="154">
        <v>8</v>
      </c>
      <c r="F14" s="154">
        <v>8</v>
      </c>
      <c r="G14" s="154">
        <v>8</v>
      </c>
      <c r="H14" s="154" t="s">
        <v>146</v>
      </c>
      <c r="I14" s="154" t="s">
        <v>146</v>
      </c>
      <c r="J14" s="154">
        <v>1</v>
      </c>
      <c r="K14" s="154">
        <v>7</v>
      </c>
      <c r="L14" s="154"/>
      <c r="M14" s="166"/>
      <c r="N14" s="166" t="s">
        <v>146</v>
      </c>
      <c r="O14" s="109">
        <f t="shared" si="0"/>
        <v>0</v>
      </c>
      <c r="P14" s="77"/>
      <c r="Q14" s="77"/>
      <c r="R14" s="77"/>
      <c r="S14" s="77"/>
    </row>
    <row r="15" spans="1:19" ht="19.5" customHeight="1">
      <c r="A15" s="88">
        <v>6</v>
      </c>
      <c r="B15" s="63"/>
      <c r="C15" s="239" t="s">
        <v>237</v>
      </c>
      <c r="D15" s="239"/>
      <c r="E15" s="154">
        <v>33485</v>
      </c>
      <c r="F15" s="154">
        <v>31958</v>
      </c>
      <c r="G15" s="154">
        <v>31345</v>
      </c>
      <c r="H15" s="154">
        <v>774</v>
      </c>
      <c r="I15" s="154">
        <v>601</v>
      </c>
      <c r="J15" s="154">
        <v>7951</v>
      </c>
      <c r="K15" s="154">
        <v>20453</v>
      </c>
      <c r="L15" s="154">
        <v>969</v>
      </c>
      <c r="M15" s="154">
        <v>2140</v>
      </c>
      <c r="N15" s="154" t="s">
        <v>146</v>
      </c>
      <c r="O15" s="109">
        <f t="shared" si="0"/>
        <v>1527</v>
      </c>
      <c r="P15" s="77"/>
      <c r="Q15" s="77"/>
      <c r="R15" s="77"/>
      <c r="S15" s="77"/>
    </row>
    <row r="16" spans="1:19" s="3" customFormat="1" ht="19.5" customHeight="1">
      <c r="A16" s="104">
        <v>7</v>
      </c>
      <c r="B16" s="105"/>
      <c r="C16" s="219" t="s">
        <v>132</v>
      </c>
      <c r="D16" s="65" t="s">
        <v>134</v>
      </c>
      <c r="E16" s="154">
        <v>432</v>
      </c>
      <c r="F16" s="154">
        <v>409</v>
      </c>
      <c r="G16" s="154">
        <v>388</v>
      </c>
      <c r="H16" s="154" t="s">
        <v>146</v>
      </c>
      <c r="I16" s="154" t="s">
        <v>146</v>
      </c>
      <c r="J16" s="154">
        <v>168</v>
      </c>
      <c r="K16" s="154">
        <v>194</v>
      </c>
      <c r="L16" s="154">
        <v>8</v>
      </c>
      <c r="M16" s="154">
        <v>44</v>
      </c>
      <c r="N16" s="154" t="s">
        <v>146</v>
      </c>
      <c r="O16" s="109">
        <f t="shared" si="0"/>
        <v>23</v>
      </c>
      <c r="P16" s="24"/>
      <c r="Q16" s="77"/>
      <c r="R16" s="77"/>
      <c r="S16" s="77"/>
    </row>
    <row r="17" spans="1:19" s="3" customFormat="1" ht="20.25" customHeight="1">
      <c r="A17" s="104">
        <v>8</v>
      </c>
      <c r="B17" s="105"/>
      <c r="C17" s="219"/>
      <c r="D17" s="103" t="s">
        <v>115</v>
      </c>
      <c r="E17" s="154">
        <v>1</v>
      </c>
      <c r="F17" s="154">
        <v>1</v>
      </c>
      <c r="G17" s="154">
        <v>1</v>
      </c>
      <c r="H17" s="154" t="s">
        <v>146</v>
      </c>
      <c r="I17" s="154" t="s">
        <v>146</v>
      </c>
      <c r="J17" s="154">
        <v>1</v>
      </c>
      <c r="K17" s="154"/>
      <c r="L17" s="154"/>
      <c r="M17" s="154"/>
      <c r="N17" s="154" t="s">
        <v>146</v>
      </c>
      <c r="O17" s="109">
        <f t="shared" si="0"/>
        <v>0</v>
      </c>
      <c r="P17" s="24"/>
      <c r="Q17" s="77"/>
      <c r="R17" s="77"/>
      <c r="S17" s="77"/>
    </row>
    <row r="18" spans="1:19" s="3" customFormat="1" ht="19.5" customHeight="1">
      <c r="A18" s="104">
        <v>9</v>
      </c>
      <c r="B18" s="105"/>
      <c r="C18" s="219"/>
      <c r="D18" s="65" t="s">
        <v>94</v>
      </c>
      <c r="E18" s="154">
        <v>4232</v>
      </c>
      <c r="F18" s="154">
        <v>4129</v>
      </c>
      <c r="G18" s="154">
        <v>4015</v>
      </c>
      <c r="H18" s="154" t="s">
        <v>146</v>
      </c>
      <c r="I18" s="154" t="s">
        <v>146</v>
      </c>
      <c r="J18" s="154">
        <v>2846</v>
      </c>
      <c r="K18" s="154">
        <v>886</v>
      </c>
      <c r="L18" s="154">
        <v>58</v>
      </c>
      <c r="M18" s="154">
        <v>217</v>
      </c>
      <c r="N18" s="154" t="s">
        <v>146</v>
      </c>
      <c r="O18" s="109">
        <f t="shared" si="0"/>
        <v>103</v>
      </c>
      <c r="P18" s="24"/>
      <c r="Q18" s="77"/>
      <c r="R18" s="77"/>
      <c r="S18" s="77"/>
    </row>
    <row r="19" spans="1:19" s="3" customFormat="1" ht="20.25" customHeight="1">
      <c r="A19" s="104">
        <v>10</v>
      </c>
      <c r="B19" s="105"/>
      <c r="C19" s="219"/>
      <c r="D19" s="65" t="s">
        <v>93</v>
      </c>
      <c r="E19" s="154">
        <v>14</v>
      </c>
      <c r="F19" s="154">
        <v>13</v>
      </c>
      <c r="G19" s="154">
        <v>13</v>
      </c>
      <c r="H19" s="154" t="s">
        <v>146</v>
      </c>
      <c r="I19" s="154" t="s">
        <v>146</v>
      </c>
      <c r="J19" s="154">
        <v>12</v>
      </c>
      <c r="K19" s="154">
        <v>1</v>
      </c>
      <c r="L19" s="154"/>
      <c r="M19" s="154">
        <v>1</v>
      </c>
      <c r="N19" s="154" t="s">
        <v>146</v>
      </c>
      <c r="O19" s="109">
        <f t="shared" si="0"/>
        <v>1</v>
      </c>
      <c r="P19" s="24"/>
      <c r="Q19" s="77"/>
      <c r="R19" s="77"/>
      <c r="S19" s="77"/>
    </row>
    <row r="20" spans="1:19" s="3" customFormat="1" ht="21" customHeight="1">
      <c r="A20" s="104">
        <v>11</v>
      </c>
      <c r="B20" s="105"/>
      <c r="C20" s="219"/>
      <c r="D20" s="65" t="s">
        <v>92</v>
      </c>
      <c r="E20" s="154">
        <v>186</v>
      </c>
      <c r="F20" s="154">
        <v>179</v>
      </c>
      <c r="G20" s="154">
        <v>175</v>
      </c>
      <c r="H20" s="154" t="s">
        <v>146</v>
      </c>
      <c r="I20" s="154" t="s">
        <v>146</v>
      </c>
      <c r="J20" s="154">
        <v>71</v>
      </c>
      <c r="K20" s="154">
        <v>104</v>
      </c>
      <c r="L20" s="154">
        <v>6</v>
      </c>
      <c r="M20" s="154">
        <v>11</v>
      </c>
      <c r="N20" s="154" t="s">
        <v>146</v>
      </c>
      <c r="O20" s="109">
        <f t="shared" si="0"/>
        <v>7</v>
      </c>
      <c r="P20" s="24"/>
      <c r="Q20" s="77"/>
      <c r="R20" s="77"/>
      <c r="S20" s="77"/>
    </row>
    <row r="21" spans="1:19" s="3" customFormat="1" ht="21" customHeight="1">
      <c r="A21" s="104">
        <v>12</v>
      </c>
      <c r="B21" s="105"/>
      <c r="C21" s="219"/>
      <c r="D21" s="65" t="s">
        <v>114</v>
      </c>
      <c r="E21" s="154">
        <v>26749</v>
      </c>
      <c r="F21" s="154">
        <v>25642</v>
      </c>
      <c r="G21" s="154">
        <v>24944</v>
      </c>
      <c r="H21" s="154">
        <v>762</v>
      </c>
      <c r="I21" s="154">
        <v>597</v>
      </c>
      <c r="J21" s="154">
        <v>4816</v>
      </c>
      <c r="K21" s="154">
        <v>18627</v>
      </c>
      <c r="L21" s="154">
        <v>897</v>
      </c>
      <c r="M21" s="154">
        <v>1805</v>
      </c>
      <c r="N21" s="154" t="s">
        <v>146</v>
      </c>
      <c r="O21" s="109">
        <f t="shared" si="0"/>
        <v>1107</v>
      </c>
      <c r="P21" s="24"/>
      <c r="Q21" s="77"/>
      <c r="R21" s="77"/>
      <c r="S21" s="77"/>
    </row>
    <row r="22" spans="1:19" ht="30" customHeight="1">
      <c r="A22" s="88">
        <v>13</v>
      </c>
      <c r="B22" s="63"/>
      <c r="C22" s="218" t="s">
        <v>139</v>
      </c>
      <c r="D22" s="218"/>
      <c r="E22" s="154">
        <v>943</v>
      </c>
      <c r="F22" s="154">
        <v>709</v>
      </c>
      <c r="G22" s="154">
        <v>725</v>
      </c>
      <c r="H22" s="154" t="s">
        <v>146</v>
      </c>
      <c r="I22" s="154" t="s">
        <v>146</v>
      </c>
      <c r="J22" s="154" t="s">
        <v>146</v>
      </c>
      <c r="K22" s="154" t="s">
        <v>146</v>
      </c>
      <c r="L22" s="154">
        <v>35</v>
      </c>
      <c r="M22" s="154">
        <v>218</v>
      </c>
      <c r="N22" s="154" t="s">
        <v>146</v>
      </c>
      <c r="O22" s="109">
        <f t="shared" si="0"/>
        <v>234</v>
      </c>
      <c r="P22" s="42"/>
      <c r="Q22" s="42"/>
      <c r="R22" s="42"/>
      <c r="S22" s="42"/>
    </row>
    <row r="23" spans="1:15" ht="20.25" customHeight="1">
      <c r="A23" s="88">
        <v>14</v>
      </c>
      <c r="B23" s="63"/>
      <c r="C23" s="246" t="s">
        <v>13</v>
      </c>
      <c r="D23" s="247"/>
      <c r="E23" s="154">
        <f>E10+E12+E15+E22</f>
        <v>218072</v>
      </c>
      <c r="F23" s="154">
        <f>F10+F12+F15+F22</f>
        <v>210724</v>
      </c>
      <c r="G23" s="154">
        <f>G10+G12+G15+G22</f>
        <v>206677</v>
      </c>
      <c r="H23" s="154">
        <f>H10+H15</f>
        <v>36914</v>
      </c>
      <c r="I23" s="154">
        <f>I10+I15</f>
        <v>2892</v>
      </c>
      <c r="J23" s="154">
        <f>J10+J12+J15</f>
        <v>12013</v>
      </c>
      <c r="K23" s="154">
        <f>K10+K12+K15</f>
        <v>152327</v>
      </c>
      <c r="L23" s="154">
        <f>L10+L12+L15+L22</f>
        <v>1421</v>
      </c>
      <c r="M23" s="154">
        <f>M10+M12+M15+M22</f>
        <v>11395</v>
      </c>
      <c r="N23" s="154">
        <f>N10</f>
        <v>4203</v>
      </c>
      <c r="O23" s="109">
        <f t="shared" si="0"/>
        <v>7348</v>
      </c>
    </row>
    <row r="24" spans="1:14" ht="14.25" customHeight="1">
      <c r="A24" s="74"/>
      <c r="C24" s="52"/>
      <c r="D24" s="52"/>
      <c r="E24" s="42"/>
      <c r="F24" s="67"/>
      <c r="G24" s="42"/>
      <c r="H24" s="67"/>
      <c r="I24" s="67"/>
      <c r="J24" s="42"/>
      <c r="K24" s="42"/>
      <c r="L24" s="42"/>
      <c r="M24" s="68"/>
      <c r="N24" s="68"/>
    </row>
    <row r="25" spans="1:14" ht="24" customHeight="1">
      <c r="A25" s="228" t="s">
        <v>156</v>
      </c>
      <c r="B25" s="228"/>
      <c r="C25" s="228"/>
      <c r="D25" s="228"/>
      <c r="E25" s="228"/>
      <c r="F25" s="228"/>
      <c r="G25" s="228"/>
      <c r="H25" s="228"/>
      <c r="I25" s="228"/>
      <c r="J25" s="228"/>
      <c r="K25" s="228"/>
      <c r="L25" s="228"/>
      <c r="M25" s="228"/>
      <c r="N25" s="228"/>
    </row>
    <row r="26" spans="1:14" ht="9.75" customHeight="1">
      <c r="A26" s="75"/>
      <c r="B26" s="69"/>
      <c r="C26" s="69"/>
      <c r="D26" s="69"/>
      <c r="E26" s="69"/>
      <c r="F26" s="69"/>
      <c r="G26" s="69"/>
      <c r="H26" s="69"/>
      <c r="I26" s="69"/>
      <c r="J26" s="69"/>
      <c r="K26" s="69"/>
      <c r="L26" s="69"/>
      <c r="M26" s="69"/>
      <c r="N26" s="69"/>
    </row>
    <row r="27" spans="1:14" ht="26.25" customHeight="1">
      <c r="A27" s="225" t="s">
        <v>14</v>
      </c>
      <c r="C27" s="220" t="s">
        <v>98</v>
      </c>
      <c r="D27" s="220"/>
      <c r="E27" s="220"/>
      <c r="F27" s="240" t="s">
        <v>99</v>
      </c>
      <c r="G27" s="241"/>
      <c r="H27" s="242" t="s">
        <v>88</v>
      </c>
      <c r="I27" s="243"/>
      <c r="J27" s="243"/>
      <c r="K27" s="243"/>
      <c r="L27" s="243"/>
      <c r="M27" s="244"/>
      <c r="N27" s="217" t="s">
        <v>149</v>
      </c>
    </row>
    <row r="28" spans="1:14" ht="15.75" customHeight="1">
      <c r="A28" s="226"/>
      <c r="C28" s="220"/>
      <c r="D28" s="220"/>
      <c r="E28" s="220"/>
      <c r="F28" s="235" t="s">
        <v>100</v>
      </c>
      <c r="G28" s="232" t="s">
        <v>235</v>
      </c>
      <c r="H28" s="245" t="s">
        <v>100</v>
      </c>
      <c r="I28" s="229" t="s">
        <v>0</v>
      </c>
      <c r="J28" s="230"/>
      <c r="K28" s="230"/>
      <c r="L28" s="230"/>
      <c r="M28" s="231"/>
      <c r="N28" s="217"/>
    </row>
    <row r="29" spans="1:14" ht="58.5" customHeight="1">
      <c r="A29" s="227"/>
      <c r="C29" s="220"/>
      <c r="D29" s="220"/>
      <c r="E29" s="220"/>
      <c r="F29" s="236"/>
      <c r="G29" s="233"/>
      <c r="H29" s="233"/>
      <c r="I29" s="64" t="s">
        <v>16</v>
      </c>
      <c r="J29" s="64" t="s">
        <v>153</v>
      </c>
      <c r="K29" s="64" t="s">
        <v>18</v>
      </c>
      <c r="L29" s="64" t="s">
        <v>19</v>
      </c>
      <c r="M29" s="102" t="s">
        <v>135</v>
      </c>
      <c r="N29" s="217"/>
    </row>
    <row r="30" spans="1:14" ht="17.25" customHeight="1">
      <c r="A30" s="89" t="s">
        <v>2</v>
      </c>
      <c r="C30" s="220" t="s">
        <v>3</v>
      </c>
      <c r="D30" s="220"/>
      <c r="E30" s="220"/>
      <c r="F30" s="101">
        <v>1</v>
      </c>
      <c r="G30" s="101">
        <v>2</v>
      </c>
      <c r="H30" s="101">
        <v>3</v>
      </c>
      <c r="I30" s="101">
        <v>4</v>
      </c>
      <c r="J30" s="101">
        <v>5</v>
      </c>
      <c r="K30" s="101">
        <v>6</v>
      </c>
      <c r="L30" s="101">
        <v>7</v>
      </c>
      <c r="M30" s="101">
        <v>8</v>
      </c>
      <c r="N30" s="101">
        <v>9</v>
      </c>
    </row>
    <row r="31" spans="1:14" ht="19.5" customHeight="1">
      <c r="A31" s="88">
        <v>1</v>
      </c>
      <c r="C31" s="221" t="s">
        <v>238</v>
      </c>
      <c r="D31" s="221"/>
      <c r="E31" s="221"/>
      <c r="F31" s="164">
        <v>162954</v>
      </c>
      <c r="G31" s="164">
        <v>136532</v>
      </c>
      <c r="H31" s="164">
        <v>118158</v>
      </c>
      <c r="I31" s="164">
        <v>100448</v>
      </c>
      <c r="J31" s="164">
        <v>75272</v>
      </c>
      <c r="K31" s="164">
        <v>4049</v>
      </c>
      <c r="L31" s="164">
        <v>11852</v>
      </c>
      <c r="M31" s="164">
        <v>25351</v>
      </c>
      <c r="N31" s="164">
        <v>44796</v>
      </c>
    </row>
    <row r="32" spans="1:14" ht="17.25" customHeight="1">
      <c r="A32" s="88">
        <v>2</v>
      </c>
      <c r="C32" s="234" t="s">
        <v>118</v>
      </c>
      <c r="D32" s="234"/>
      <c r="E32" s="234"/>
      <c r="F32" s="154">
        <v>490</v>
      </c>
      <c r="G32" s="154">
        <v>482</v>
      </c>
      <c r="H32" s="154">
        <v>486</v>
      </c>
      <c r="I32" s="154">
        <v>344</v>
      </c>
      <c r="J32" s="154">
        <v>299</v>
      </c>
      <c r="K32" s="154">
        <v>120</v>
      </c>
      <c r="L32" s="154">
        <v>20</v>
      </c>
      <c r="M32" s="154">
        <v>23</v>
      </c>
      <c r="N32" s="154">
        <v>4</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&amp;L88E26AE1&amp;CФорма № Зведений- 2-А, Підрозділ: Державна судова адміністрація України,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A1" sqref="A1"/>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48" t="s">
        <v>126</v>
      </c>
      <c r="B2" s="248"/>
      <c r="C2" s="248"/>
      <c r="D2" s="248"/>
      <c r="E2" s="248"/>
      <c r="F2" s="248"/>
      <c r="G2" s="248"/>
      <c r="H2" s="248"/>
      <c r="I2" s="248"/>
      <c r="J2" s="248"/>
      <c r="K2" s="248"/>
      <c r="L2" s="248"/>
      <c r="M2" s="248"/>
      <c r="N2" s="248"/>
      <c r="O2" s="24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49" t="s">
        <v>1</v>
      </c>
      <c r="B4" s="252" t="s">
        <v>15</v>
      </c>
      <c r="C4" s="259" t="s">
        <v>140</v>
      </c>
      <c r="D4" s="259" t="s">
        <v>141</v>
      </c>
      <c r="E4" s="258" t="s">
        <v>150</v>
      </c>
      <c r="F4" s="258"/>
      <c r="G4" s="258"/>
      <c r="H4" s="258"/>
      <c r="I4" s="258"/>
      <c r="J4" s="258"/>
      <c r="K4" s="258" t="s">
        <v>151</v>
      </c>
      <c r="L4" s="258"/>
      <c r="M4" s="255" t="s">
        <v>239</v>
      </c>
      <c r="N4" s="256"/>
      <c r="O4" s="25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50"/>
      <c r="B5" s="253"/>
      <c r="C5" s="260"/>
      <c r="D5" s="260"/>
      <c r="E5" s="262" t="s">
        <v>100</v>
      </c>
      <c r="F5" s="264" t="s">
        <v>0</v>
      </c>
      <c r="G5" s="265"/>
      <c r="H5" s="265"/>
      <c r="I5" s="265"/>
      <c r="J5" s="266"/>
      <c r="K5" s="258"/>
      <c r="L5" s="258"/>
      <c r="M5" s="254" t="s">
        <v>112</v>
      </c>
      <c r="N5" s="254" t="s">
        <v>113</v>
      </c>
      <c r="O5" s="267"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51"/>
      <c r="B6" s="253"/>
      <c r="C6" s="261"/>
      <c r="D6" s="261"/>
      <c r="E6" s="263"/>
      <c r="F6" s="57" t="s">
        <v>16</v>
      </c>
      <c r="G6" s="57" t="s">
        <v>153</v>
      </c>
      <c r="H6" s="57" t="s">
        <v>17</v>
      </c>
      <c r="I6" s="57" t="s">
        <v>18</v>
      </c>
      <c r="J6" s="57" t="s">
        <v>19</v>
      </c>
      <c r="K6" s="56" t="s">
        <v>100</v>
      </c>
      <c r="L6" s="58" t="s">
        <v>148</v>
      </c>
      <c r="M6" s="254"/>
      <c r="N6" s="254"/>
      <c r="O6" s="26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4" t="s">
        <v>85</v>
      </c>
      <c r="C8" s="162">
        <v>18</v>
      </c>
      <c r="D8" s="163">
        <v>306</v>
      </c>
      <c r="E8" s="160">
        <v>287</v>
      </c>
      <c r="F8" s="163">
        <v>247</v>
      </c>
      <c r="G8" s="159">
        <v>147</v>
      </c>
      <c r="H8" s="159">
        <v>2</v>
      </c>
      <c r="I8" s="159">
        <v>10</v>
      </c>
      <c r="J8" s="159">
        <v>28</v>
      </c>
      <c r="K8" s="159">
        <v>37</v>
      </c>
      <c r="L8" s="159">
        <v>1</v>
      </c>
      <c r="M8" s="159"/>
      <c r="N8" s="159"/>
      <c r="O8" s="159"/>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4" t="s">
        <v>22</v>
      </c>
      <c r="C9" s="161">
        <v>1051</v>
      </c>
      <c r="D9" s="160">
        <v>5322</v>
      </c>
      <c r="E9" s="160">
        <v>4593</v>
      </c>
      <c r="F9" s="160">
        <v>3483</v>
      </c>
      <c r="G9" s="160">
        <v>2340</v>
      </c>
      <c r="H9" s="160">
        <v>135</v>
      </c>
      <c r="I9" s="160">
        <v>247</v>
      </c>
      <c r="J9" s="160">
        <v>728</v>
      </c>
      <c r="K9" s="159">
        <v>1780</v>
      </c>
      <c r="L9" s="160">
        <v>102</v>
      </c>
      <c r="M9" s="160">
        <v>7787588</v>
      </c>
      <c r="N9" s="161">
        <v>611350</v>
      </c>
      <c r="O9" s="160">
        <v>200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3" t="s">
        <v>213</v>
      </c>
      <c r="C10" s="161">
        <v>895</v>
      </c>
      <c r="D10" s="160">
        <v>4483</v>
      </c>
      <c r="E10" s="160">
        <v>3832</v>
      </c>
      <c r="F10" s="160">
        <v>2869</v>
      </c>
      <c r="G10" s="160">
        <v>1981</v>
      </c>
      <c r="H10" s="160">
        <v>118</v>
      </c>
      <c r="I10" s="160">
        <v>206</v>
      </c>
      <c r="J10" s="160">
        <v>639</v>
      </c>
      <c r="K10" s="159">
        <v>1546</v>
      </c>
      <c r="L10" s="160">
        <v>84</v>
      </c>
      <c r="M10" s="160">
        <v>7674693</v>
      </c>
      <c r="N10" s="161">
        <v>601101</v>
      </c>
      <c r="O10" s="160"/>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3" t="s">
        <v>183</v>
      </c>
      <c r="C11" s="161">
        <v>81</v>
      </c>
      <c r="D11" s="160">
        <v>524</v>
      </c>
      <c r="E11" s="160">
        <v>475</v>
      </c>
      <c r="F11" s="160">
        <v>384</v>
      </c>
      <c r="G11" s="160">
        <v>234</v>
      </c>
      <c r="H11" s="160">
        <v>9</v>
      </c>
      <c r="I11" s="160">
        <v>23</v>
      </c>
      <c r="J11" s="160">
        <v>59</v>
      </c>
      <c r="K11" s="159">
        <v>130</v>
      </c>
      <c r="L11" s="160">
        <v>9</v>
      </c>
      <c r="M11" s="160">
        <v>99489</v>
      </c>
      <c r="N11" s="161">
        <v>1929</v>
      </c>
      <c r="O11" s="160"/>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99" customFormat="1" ht="40.5" customHeight="1">
      <c r="A12" s="46">
        <v>5</v>
      </c>
      <c r="B12" s="114" t="s">
        <v>184</v>
      </c>
      <c r="C12" s="161">
        <v>1462</v>
      </c>
      <c r="D12" s="160">
        <v>15506</v>
      </c>
      <c r="E12" s="160">
        <v>13011</v>
      </c>
      <c r="F12" s="160">
        <v>11132</v>
      </c>
      <c r="G12" s="160">
        <v>7978</v>
      </c>
      <c r="H12" s="160">
        <v>170</v>
      </c>
      <c r="I12" s="160">
        <v>238</v>
      </c>
      <c r="J12" s="160">
        <v>1471</v>
      </c>
      <c r="K12" s="159">
        <v>3957</v>
      </c>
      <c r="L12" s="160">
        <v>325</v>
      </c>
      <c r="M12" s="160">
        <v>54543076</v>
      </c>
      <c r="N12" s="161">
        <v>3911148</v>
      </c>
      <c r="O12" s="160">
        <v>6600</v>
      </c>
      <c r="P12" s="96"/>
      <c r="Q12" s="97"/>
      <c r="R12" s="97"/>
      <c r="S12" s="97"/>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row>
    <row r="13" spans="1:76" ht="18.75" customHeight="1">
      <c r="A13" s="44">
        <v>6</v>
      </c>
      <c r="B13" s="112" t="s">
        <v>23</v>
      </c>
      <c r="C13" s="161">
        <v>232</v>
      </c>
      <c r="D13" s="160">
        <v>1416</v>
      </c>
      <c r="E13" s="160">
        <v>1365</v>
      </c>
      <c r="F13" s="160">
        <v>1110</v>
      </c>
      <c r="G13" s="160">
        <v>862</v>
      </c>
      <c r="H13" s="160">
        <v>21</v>
      </c>
      <c r="I13" s="160">
        <v>48</v>
      </c>
      <c r="J13" s="160">
        <v>186</v>
      </c>
      <c r="K13" s="159">
        <v>283</v>
      </c>
      <c r="L13" s="160">
        <v>44</v>
      </c>
      <c r="M13" s="160">
        <v>60620</v>
      </c>
      <c r="N13" s="161">
        <v>3446</v>
      </c>
      <c r="O13" s="160"/>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3" t="s">
        <v>24</v>
      </c>
      <c r="C14" s="161">
        <v>24</v>
      </c>
      <c r="D14" s="160">
        <v>75</v>
      </c>
      <c r="E14" s="160">
        <v>66</v>
      </c>
      <c r="F14" s="160">
        <v>47</v>
      </c>
      <c r="G14" s="160">
        <v>25</v>
      </c>
      <c r="H14" s="160">
        <v>1</v>
      </c>
      <c r="I14" s="160">
        <v>2</v>
      </c>
      <c r="J14" s="160">
        <v>16</v>
      </c>
      <c r="K14" s="159">
        <v>33</v>
      </c>
      <c r="L14" s="160">
        <v>4</v>
      </c>
      <c r="M14" s="160">
        <v>5169</v>
      </c>
      <c r="N14" s="161"/>
      <c r="O14" s="160"/>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3" t="s">
        <v>25</v>
      </c>
      <c r="C15" s="161">
        <v>85</v>
      </c>
      <c r="D15" s="160">
        <v>788</v>
      </c>
      <c r="E15" s="160">
        <v>791</v>
      </c>
      <c r="F15" s="160">
        <v>690</v>
      </c>
      <c r="G15" s="160">
        <v>592</v>
      </c>
      <c r="H15" s="160">
        <v>5</v>
      </c>
      <c r="I15" s="160">
        <v>21</v>
      </c>
      <c r="J15" s="160">
        <v>75</v>
      </c>
      <c r="K15" s="159">
        <v>82</v>
      </c>
      <c r="L15" s="160">
        <v>10</v>
      </c>
      <c r="M15" s="160">
        <v>551</v>
      </c>
      <c r="N15" s="161">
        <v>551</v>
      </c>
      <c r="O15" s="160"/>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3" t="s">
        <v>26</v>
      </c>
      <c r="C16" s="161">
        <v>103</v>
      </c>
      <c r="D16" s="160">
        <v>468</v>
      </c>
      <c r="E16" s="160">
        <v>430</v>
      </c>
      <c r="F16" s="160">
        <v>313</v>
      </c>
      <c r="G16" s="160">
        <v>200</v>
      </c>
      <c r="H16" s="160">
        <v>12</v>
      </c>
      <c r="I16" s="160">
        <v>23</v>
      </c>
      <c r="J16" s="160">
        <v>82</v>
      </c>
      <c r="K16" s="159">
        <v>141</v>
      </c>
      <c r="L16" s="160">
        <v>29</v>
      </c>
      <c r="M16" s="160">
        <v>54509</v>
      </c>
      <c r="N16" s="161">
        <v>2895</v>
      </c>
      <c r="O16" s="160"/>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2" t="s">
        <v>27</v>
      </c>
      <c r="C17" s="161">
        <v>1</v>
      </c>
      <c r="D17" s="160">
        <v>23</v>
      </c>
      <c r="E17" s="160">
        <v>22</v>
      </c>
      <c r="F17" s="160">
        <v>18</v>
      </c>
      <c r="G17" s="160">
        <v>10</v>
      </c>
      <c r="H17" s="160"/>
      <c r="I17" s="160">
        <v>1</v>
      </c>
      <c r="J17" s="160">
        <v>3</v>
      </c>
      <c r="K17" s="159">
        <v>2</v>
      </c>
      <c r="L17" s="160"/>
      <c r="M17" s="160"/>
      <c r="N17" s="161"/>
      <c r="O17" s="160"/>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3" t="s">
        <v>28</v>
      </c>
      <c r="C18" s="161">
        <v>1</v>
      </c>
      <c r="D18" s="160">
        <v>18</v>
      </c>
      <c r="E18" s="160">
        <v>19</v>
      </c>
      <c r="F18" s="160">
        <v>15</v>
      </c>
      <c r="G18" s="160">
        <v>8</v>
      </c>
      <c r="H18" s="160"/>
      <c r="I18" s="160">
        <v>1</v>
      </c>
      <c r="J18" s="160">
        <v>3</v>
      </c>
      <c r="K18" s="159"/>
      <c r="L18" s="160"/>
      <c r="M18" s="160"/>
      <c r="N18" s="161"/>
      <c r="O18" s="160"/>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3" t="s">
        <v>29</v>
      </c>
      <c r="C19" s="161"/>
      <c r="D19" s="160">
        <v>3</v>
      </c>
      <c r="E19" s="160">
        <v>1</v>
      </c>
      <c r="F19" s="160">
        <v>1</v>
      </c>
      <c r="G19" s="160">
        <v>1</v>
      </c>
      <c r="H19" s="160"/>
      <c r="I19" s="160"/>
      <c r="J19" s="160"/>
      <c r="K19" s="159">
        <v>2</v>
      </c>
      <c r="L19" s="160"/>
      <c r="M19" s="160"/>
      <c r="N19" s="161"/>
      <c r="O19" s="160"/>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2" t="s">
        <v>30</v>
      </c>
      <c r="C20" s="161">
        <v>19</v>
      </c>
      <c r="D20" s="160">
        <v>879</v>
      </c>
      <c r="E20" s="160">
        <v>854</v>
      </c>
      <c r="F20" s="160">
        <v>753</v>
      </c>
      <c r="G20" s="160">
        <v>654</v>
      </c>
      <c r="H20" s="160">
        <v>3</v>
      </c>
      <c r="I20" s="160">
        <v>3</v>
      </c>
      <c r="J20" s="160">
        <v>95</v>
      </c>
      <c r="K20" s="159">
        <v>44</v>
      </c>
      <c r="L20" s="160">
        <v>16</v>
      </c>
      <c r="M20" s="160"/>
      <c r="N20" s="161"/>
      <c r="O20" s="160"/>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2" t="s">
        <v>214</v>
      </c>
      <c r="C21" s="161">
        <v>151</v>
      </c>
      <c r="D21" s="160">
        <v>596</v>
      </c>
      <c r="E21" s="160">
        <v>515</v>
      </c>
      <c r="F21" s="160">
        <v>419</v>
      </c>
      <c r="G21" s="160">
        <v>169</v>
      </c>
      <c r="H21" s="160">
        <v>1</v>
      </c>
      <c r="I21" s="160">
        <v>7</v>
      </c>
      <c r="J21" s="160">
        <v>88</v>
      </c>
      <c r="K21" s="159">
        <v>232</v>
      </c>
      <c r="L21" s="160">
        <v>53</v>
      </c>
      <c r="M21" s="160"/>
      <c r="N21" s="161"/>
      <c r="O21" s="160"/>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2" t="s">
        <v>31</v>
      </c>
      <c r="C22" s="161">
        <v>170</v>
      </c>
      <c r="D22" s="160">
        <v>773</v>
      </c>
      <c r="E22" s="160">
        <v>655</v>
      </c>
      <c r="F22" s="160">
        <v>505</v>
      </c>
      <c r="G22" s="160">
        <v>334</v>
      </c>
      <c r="H22" s="160">
        <v>6</v>
      </c>
      <c r="I22" s="160">
        <v>51</v>
      </c>
      <c r="J22" s="160">
        <v>93</v>
      </c>
      <c r="K22" s="159">
        <v>288</v>
      </c>
      <c r="L22" s="160">
        <v>68</v>
      </c>
      <c r="M22" s="160">
        <v>357800</v>
      </c>
      <c r="N22" s="161">
        <v>83850</v>
      </c>
      <c r="O22" s="160"/>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2" t="s">
        <v>32</v>
      </c>
      <c r="C23" s="161">
        <v>49</v>
      </c>
      <c r="D23" s="160">
        <v>178</v>
      </c>
      <c r="E23" s="160">
        <v>174</v>
      </c>
      <c r="F23" s="160">
        <v>132</v>
      </c>
      <c r="G23" s="160">
        <v>76</v>
      </c>
      <c r="H23" s="160">
        <v>3</v>
      </c>
      <c r="I23" s="160">
        <v>8</v>
      </c>
      <c r="J23" s="160">
        <v>31</v>
      </c>
      <c r="K23" s="159">
        <v>53</v>
      </c>
      <c r="L23" s="160">
        <v>18</v>
      </c>
      <c r="M23" s="160">
        <v>482460</v>
      </c>
      <c r="N23" s="161">
        <v>285562</v>
      </c>
      <c r="O23" s="160"/>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2" t="s">
        <v>33</v>
      </c>
      <c r="C24" s="161">
        <v>772</v>
      </c>
      <c r="D24" s="160">
        <v>11165</v>
      </c>
      <c r="E24" s="160">
        <v>9004</v>
      </c>
      <c r="F24" s="160">
        <v>7838</v>
      </c>
      <c r="G24" s="160">
        <v>5622</v>
      </c>
      <c r="H24" s="160">
        <v>127</v>
      </c>
      <c r="I24" s="160">
        <v>116</v>
      </c>
      <c r="J24" s="160">
        <v>923</v>
      </c>
      <c r="K24" s="159">
        <v>2933</v>
      </c>
      <c r="L24" s="160">
        <v>115</v>
      </c>
      <c r="M24" s="160">
        <v>32784472</v>
      </c>
      <c r="N24" s="161">
        <v>2486327</v>
      </c>
      <c r="O24" s="160">
        <v>6600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3" t="s">
        <v>34</v>
      </c>
      <c r="C25" s="161">
        <v>483</v>
      </c>
      <c r="D25" s="160">
        <v>9153</v>
      </c>
      <c r="E25" s="160">
        <v>7283</v>
      </c>
      <c r="F25" s="160">
        <v>6437</v>
      </c>
      <c r="G25" s="160">
        <v>4665</v>
      </c>
      <c r="H25" s="160">
        <v>87</v>
      </c>
      <c r="I25" s="160">
        <v>67</v>
      </c>
      <c r="J25" s="160">
        <v>692</v>
      </c>
      <c r="K25" s="159">
        <v>2353</v>
      </c>
      <c r="L25" s="160">
        <v>7</v>
      </c>
      <c r="M25" s="160">
        <v>456915</v>
      </c>
      <c r="N25" s="161">
        <v>49980</v>
      </c>
      <c r="O25" s="160">
        <v>500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3" t="s">
        <v>35</v>
      </c>
      <c r="C26" s="161">
        <v>150</v>
      </c>
      <c r="D26" s="160">
        <v>533</v>
      </c>
      <c r="E26" s="160">
        <v>478</v>
      </c>
      <c r="F26" s="160">
        <v>357</v>
      </c>
      <c r="G26" s="160">
        <v>220</v>
      </c>
      <c r="H26" s="160">
        <v>14</v>
      </c>
      <c r="I26" s="160">
        <v>22</v>
      </c>
      <c r="J26" s="160">
        <v>85</v>
      </c>
      <c r="K26" s="159">
        <v>205</v>
      </c>
      <c r="L26" s="160">
        <v>81</v>
      </c>
      <c r="M26" s="160">
        <v>3510183</v>
      </c>
      <c r="N26" s="161">
        <v>2319393</v>
      </c>
      <c r="O26" s="160"/>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2" t="s">
        <v>215</v>
      </c>
      <c r="C27" s="161"/>
      <c r="D27" s="160">
        <v>6</v>
      </c>
      <c r="E27" s="160">
        <v>3</v>
      </c>
      <c r="F27" s="160">
        <v>3</v>
      </c>
      <c r="G27" s="160">
        <v>2</v>
      </c>
      <c r="H27" s="160"/>
      <c r="I27" s="160"/>
      <c r="J27" s="160"/>
      <c r="K27" s="159">
        <v>3</v>
      </c>
      <c r="L27" s="160">
        <v>1</v>
      </c>
      <c r="M27" s="160">
        <v>20768000</v>
      </c>
      <c r="N27" s="161">
        <v>1024000</v>
      </c>
      <c r="O27" s="160"/>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3" t="s">
        <v>185</v>
      </c>
      <c r="C28" s="161"/>
      <c r="D28" s="160">
        <v>6</v>
      </c>
      <c r="E28" s="160">
        <v>3</v>
      </c>
      <c r="F28" s="160">
        <v>3</v>
      </c>
      <c r="G28" s="160">
        <v>2</v>
      </c>
      <c r="H28" s="160"/>
      <c r="I28" s="160"/>
      <c r="J28" s="160"/>
      <c r="K28" s="159">
        <v>3</v>
      </c>
      <c r="L28" s="160">
        <v>1</v>
      </c>
      <c r="M28" s="160">
        <v>20768000</v>
      </c>
      <c r="N28" s="161">
        <v>1024000</v>
      </c>
      <c r="O28" s="160"/>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99" customFormat="1" ht="27" customHeight="1">
      <c r="A29" s="44">
        <v>22</v>
      </c>
      <c r="B29" s="114" t="s">
        <v>36</v>
      </c>
      <c r="C29" s="161">
        <v>63</v>
      </c>
      <c r="D29" s="160">
        <v>302</v>
      </c>
      <c r="E29" s="160">
        <v>290</v>
      </c>
      <c r="F29" s="160">
        <v>216</v>
      </c>
      <c r="G29" s="160">
        <v>176</v>
      </c>
      <c r="H29" s="160">
        <v>7</v>
      </c>
      <c r="I29" s="160">
        <v>26</v>
      </c>
      <c r="J29" s="160">
        <v>41</v>
      </c>
      <c r="K29" s="159">
        <v>75</v>
      </c>
      <c r="L29" s="160">
        <v>16</v>
      </c>
      <c r="M29" s="160">
        <v>3283878</v>
      </c>
      <c r="N29" s="161">
        <v>1784878</v>
      </c>
      <c r="O29" s="160"/>
      <c r="P29" s="96"/>
      <c r="Q29" s="97"/>
      <c r="R29" s="97"/>
      <c r="S29" s="97"/>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row>
    <row r="30" spans="1:76" s="99" customFormat="1" ht="29.25" customHeight="1">
      <c r="A30" s="46">
        <v>23</v>
      </c>
      <c r="B30" s="114" t="s">
        <v>37</v>
      </c>
      <c r="C30" s="161">
        <v>2366</v>
      </c>
      <c r="D30" s="160">
        <v>7795</v>
      </c>
      <c r="E30" s="160">
        <v>6240</v>
      </c>
      <c r="F30" s="160">
        <v>5080</v>
      </c>
      <c r="G30" s="160">
        <v>3449</v>
      </c>
      <c r="H30" s="160">
        <v>66</v>
      </c>
      <c r="I30" s="160">
        <v>304</v>
      </c>
      <c r="J30" s="160">
        <v>790</v>
      </c>
      <c r="K30" s="159">
        <v>3921</v>
      </c>
      <c r="L30" s="160">
        <v>1418</v>
      </c>
      <c r="M30" s="160">
        <v>150368425</v>
      </c>
      <c r="N30" s="161">
        <v>11844195</v>
      </c>
      <c r="O30" s="160"/>
      <c r="P30" s="96"/>
      <c r="Q30" s="97"/>
      <c r="R30" s="97"/>
      <c r="S30" s="97"/>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row>
    <row r="31" spans="1:76" ht="15.75" customHeight="1">
      <c r="A31" s="44">
        <v>24</v>
      </c>
      <c r="B31" s="112" t="s">
        <v>38</v>
      </c>
      <c r="C31" s="161">
        <v>1179</v>
      </c>
      <c r="D31" s="160">
        <v>3292</v>
      </c>
      <c r="E31" s="160">
        <v>2447</v>
      </c>
      <c r="F31" s="160">
        <v>1858</v>
      </c>
      <c r="G31" s="160">
        <v>1167</v>
      </c>
      <c r="H31" s="160">
        <v>28</v>
      </c>
      <c r="I31" s="160">
        <v>185</v>
      </c>
      <c r="J31" s="160">
        <v>376</v>
      </c>
      <c r="K31" s="159">
        <v>2024</v>
      </c>
      <c r="L31" s="160">
        <v>1132</v>
      </c>
      <c r="M31" s="160">
        <v>14112611</v>
      </c>
      <c r="N31" s="161">
        <v>3725185</v>
      </c>
      <c r="O31" s="160"/>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3" t="s">
        <v>39</v>
      </c>
      <c r="C32" s="161">
        <v>164</v>
      </c>
      <c r="D32" s="160">
        <v>488</v>
      </c>
      <c r="E32" s="160">
        <v>487</v>
      </c>
      <c r="F32" s="160">
        <v>329</v>
      </c>
      <c r="G32" s="160">
        <v>170</v>
      </c>
      <c r="H32" s="160">
        <v>15</v>
      </c>
      <c r="I32" s="160">
        <v>24</v>
      </c>
      <c r="J32" s="160">
        <v>119</v>
      </c>
      <c r="K32" s="159">
        <v>165</v>
      </c>
      <c r="L32" s="160">
        <v>57</v>
      </c>
      <c r="M32" s="160"/>
      <c r="N32" s="161"/>
      <c r="O32" s="160"/>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3" t="s">
        <v>136</v>
      </c>
      <c r="C33" s="161">
        <v>956</v>
      </c>
      <c r="D33" s="160">
        <v>2591</v>
      </c>
      <c r="E33" s="160">
        <v>1788</v>
      </c>
      <c r="F33" s="160">
        <v>1399</v>
      </c>
      <c r="G33" s="160">
        <v>918</v>
      </c>
      <c r="H33" s="160">
        <v>12</v>
      </c>
      <c r="I33" s="160">
        <v>146</v>
      </c>
      <c r="J33" s="160">
        <v>231</v>
      </c>
      <c r="K33" s="159">
        <v>1759</v>
      </c>
      <c r="L33" s="160">
        <v>1034</v>
      </c>
      <c r="M33" s="160">
        <v>11595461</v>
      </c>
      <c r="N33" s="161">
        <v>1208535</v>
      </c>
      <c r="O33" s="160"/>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2" t="s">
        <v>40</v>
      </c>
      <c r="C34" s="161">
        <v>707</v>
      </c>
      <c r="D34" s="160">
        <v>2714</v>
      </c>
      <c r="E34" s="160">
        <v>2541</v>
      </c>
      <c r="F34" s="160">
        <v>2319</v>
      </c>
      <c r="G34" s="160">
        <v>1759</v>
      </c>
      <c r="H34" s="160">
        <v>11</v>
      </c>
      <c r="I34" s="160">
        <v>26</v>
      </c>
      <c r="J34" s="160">
        <v>185</v>
      </c>
      <c r="K34" s="159">
        <v>880</v>
      </c>
      <c r="L34" s="160">
        <v>146</v>
      </c>
      <c r="M34" s="160">
        <v>36412321</v>
      </c>
      <c r="N34" s="161">
        <v>391739</v>
      </c>
      <c r="O34" s="160"/>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3" t="s">
        <v>41</v>
      </c>
      <c r="C35" s="161">
        <v>54</v>
      </c>
      <c r="D35" s="160">
        <v>189</v>
      </c>
      <c r="E35" s="160">
        <v>158</v>
      </c>
      <c r="F35" s="160">
        <v>142</v>
      </c>
      <c r="G35" s="160">
        <v>112</v>
      </c>
      <c r="H35" s="160">
        <v>1</v>
      </c>
      <c r="I35" s="160">
        <v>4</v>
      </c>
      <c r="J35" s="160">
        <v>11</v>
      </c>
      <c r="K35" s="159">
        <v>85</v>
      </c>
      <c r="L35" s="160">
        <v>15</v>
      </c>
      <c r="M35" s="160">
        <v>1186439</v>
      </c>
      <c r="N35" s="161">
        <v>1378</v>
      </c>
      <c r="O35" s="160"/>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3" t="s">
        <v>42</v>
      </c>
      <c r="C36" s="161">
        <v>349</v>
      </c>
      <c r="D36" s="160">
        <v>1186</v>
      </c>
      <c r="E36" s="160">
        <v>1272</v>
      </c>
      <c r="F36" s="160">
        <v>1223</v>
      </c>
      <c r="G36" s="160">
        <v>1003</v>
      </c>
      <c r="H36" s="160">
        <v>3</v>
      </c>
      <c r="I36" s="160">
        <v>4</v>
      </c>
      <c r="J36" s="160">
        <v>42</v>
      </c>
      <c r="K36" s="159">
        <v>263</v>
      </c>
      <c r="L36" s="160">
        <v>59</v>
      </c>
      <c r="M36" s="160">
        <v>29778495</v>
      </c>
      <c r="N36" s="161">
        <v>44466</v>
      </c>
      <c r="O36" s="160"/>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2" t="s">
        <v>43</v>
      </c>
      <c r="C37" s="161">
        <v>43</v>
      </c>
      <c r="D37" s="160">
        <v>189</v>
      </c>
      <c r="E37" s="160">
        <v>143</v>
      </c>
      <c r="F37" s="160">
        <v>94</v>
      </c>
      <c r="G37" s="160">
        <v>41</v>
      </c>
      <c r="H37" s="160">
        <v>2</v>
      </c>
      <c r="I37" s="160">
        <v>8</v>
      </c>
      <c r="J37" s="160">
        <v>39</v>
      </c>
      <c r="K37" s="159">
        <v>89</v>
      </c>
      <c r="L37" s="160">
        <v>11</v>
      </c>
      <c r="M37" s="160">
        <v>27668</v>
      </c>
      <c r="N37" s="161">
        <v>14754</v>
      </c>
      <c r="O37" s="160"/>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2" t="s">
        <v>44</v>
      </c>
      <c r="C38" s="161">
        <v>70</v>
      </c>
      <c r="D38" s="160">
        <v>42</v>
      </c>
      <c r="E38" s="160">
        <v>68</v>
      </c>
      <c r="F38" s="160">
        <v>33</v>
      </c>
      <c r="G38" s="160">
        <v>12</v>
      </c>
      <c r="H38" s="160">
        <v>4</v>
      </c>
      <c r="I38" s="160">
        <v>15</v>
      </c>
      <c r="J38" s="160">
        <v>16</v>
      </c>
      <c r="K38" s="159">
        <v>44</v>
      </c>
      <c r="L38" s="160">
        <v>22</v>
      </c>
      <c r="M38" s="160">
        <v>24434906</v>
      </c>
      <c r="N38" s="161">
        <v>276910</v>
      </c>
      <c r="O38" s="160"/>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2" t="s">
        <v>45</v>
      </c>
      <c r="C39" s="161">
        <v>63</v>
      </c>
      <c r="D39" s="160">
        <v>207</v>
      </c>
      <c r="E39" s="160">
        <v>188</v>
      </c>
      <c r="F39" s="160">
        <v>116</v>
      </c>
      <c r="G39" s="160">
        <v>79</v>
      </c>
      <c r="H39" s="160">
        <v>4</v>
      </c>
      <c r="I39" s="160">
        <v>28</v>
      </c>
      <c r="J39" s="160">
        <v>40</v>
      </c>
      <c r="K39" s="159">
        <v>82</v>
      </c>
      <c r="L39" s="160">
        <v>5</v>
      </c>
      <c r="M39" s="160">
        <v>613375</v>
      </c>
      <c r="N39" s="161">
        <v>596375</v>
      </c>
      <c r="O39" s="160"/>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2" t="s">
        <v>46</v>
      </c>
      <c r="C40" s="161">
        <v>254</v>
      </c>
      <c r="D40" s="160">
        <v>1113</v>
      </c>
      <c r="E40" s="160">
        <v>712</v>
      </c>
      <c r="F40" s="160">
        <v>540</v>
      </c>
      <c r="G40" s="160">
        <v>328</v>
      </c>
      <c r="H40" s="160">
        <v>13</v>
      </c>
      <c r="I40" s="160">
        <v>37</v>
      </c>
      <c r="J40" s="160">
        <v>122</v>
      </c>
      <c r="K40" s="159">
        <v>655</v>
      </c>
      <c r="L40" s="160">
        <v>78</v>
      </c>
      <c r="M40" s="160">
        <v>68688989</v>
      </c>
      <c r="N40" s="161">
        <v>760677</v>
      </c>
      <c r="O40" s="160"/>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3" t="s">
        <v>47</v>
      </c>
      <c r="C41" s="161">
        <v>31</v>
      </c>
      <c r="D41" s="160">
        <v>112</v>
      </c>
      <c r="E41" s="160">
        <v>86</v>
      </c>
      <c r="F41" s="160">
        <v>59</v>
      </c>
      <c r="G41" s="160">
        <v>36</v>
      </c>
      <c r="H41" s="160"/>
      <c r="I41" s="160">
        <v>8</v>
      </c>
      <c r="J41" s="160">
        <v>19</v>
      </c>
      <c r="K41" s="159">
        <v>57</v>
      </c>
      <c r="L41" s="160">
        <v>14</v>
      </c>
      <c r="M41" s="160">
        <v>3147330</v>
      </c>
      <c r="N41" s="161">
        <v>687286</v>
      </c>
      <c r="O41" s="160"/>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3" t="s">
        <v>48</v>
      </c>
      <c r="C42" s="161">
        <v>81</v>
      </c>
      <c r="D42" s="160">
        <v>259</v>
      </c>
      <c r="E42" s="160">
        <v>237</v>
      </c>
      <c r="F42" s="160">
        <v>177</v>
      </c>
      <c r="G42" s="160">
        <v>109</v>
      </c>
      <c r="H42" s="160">
        <v>2</v>
      </c>
      <c r="I42" s="160">
        <v>11</v>
      </c>
      <c r="J42" s="160">
        <v>47</v>
      </c>
      <c r="K42" s="159">
        <v>103</v>
      </c>
      <c r="L42" s="160">
        <v>8</v>
      </c>
      <c r="M42" s="160">
        <v>17112</v>
      </c>
      <c r="N42" s="161">
        <v>17112</v>
      </c>
      <c r="O42" s="160"/>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99" customFormat="1" ht="40.5" customHeight="1">
      <c r="A43" s="44">
        <v>36</v>
      </c>
      <c r="B43" s="114" t="s">
        <v>49</v>
      </c>
      <c r="C43" s="161">
        <v>3065</v>
      </c>
      <c r="D43" s="160">
        <v>10465</v>
      </c>
      <c r="E43" s="160">
        <v>9235</v>
      </c>
      <c r="F43" s="160">
        <v>6712</v>
      </c>
      <c r="G43" s="160">
        <v>4543</v>
      </c>
      <c r="H43" s="160">
        <v>206</v>
      </c>
      <c r="I43" s="160">
        <v>808</v>
      </c>
      <c r="J43" s="160">
        <v>1509</v>
      </c>
      <c r="K43" s="159">
        <v>4295</v>
      </c>
      <c r="L43" s="160">
        <v>823</v>
      </c>
      <c r="M43" s="160">
        <v>5627799</v>
      </c>
      <c r="N43" s="161">
        <v>285551</v>
      </c>
      <c r="O43" s="160">
        <v>26000</v>
      </c>
      <c r="P43" s="96"/>
      <c r="Q43" s="97"/>
      <c r="R43" s="97"/>
      <c r="S43" s="97"/>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row>
    <row r="44" spans="1:76" ht="34.5" customHeight="1">
      <c r="A44" s="46">
        <v>37</v>
      </c>
      <c r="B44" s="112" t="s">
        <v>218</v>
      </c>
      <c r="C44" s="161">
        <v>1202</v>
      </c>
      <c r="D44" s="160">
        <v>3610</v>
      </c>
      <c r="E44" s="160">
        <v>3251</v>
      </c>
      <c r="F44" s="160">
        <v>2545</v>
      </c>
      <c r="G44" s="160">
        <v>1708</v>
      </c>
      <c r="H44" s="160">
        <v>87</v>
      </c>
      <c r="I44" s="160">
        <v>145</v>
      </c>
      <c r="J44" s="160">
        <v>474</v>
      </c>
      <c r="K44" s="159">
        <v>1561</v>
      </c>
      <c r="L44" s="160">
        <v>322</v>
      </c>
      <c r="M44" s="160">
        <v>3753573</v>
      </c>
      <c r="N44" s="161">
        <v>86791</v>
      </c>
      <c r="O44" s="160">
        <v>10000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2" t="s">
        <v>50</v>
      </c>
      <c r="C45" s="161">
        <v>819</v>
      </c>
      <c r="D45" s="160">
        <v>3108</v>
      </c>
      <c r="E45" s="160">
        <v>2873</v>
      </c>
      <c r="F45" s="160">
        <v>2006</v>
      </c>
      <c r="G45" s="160">
        <v>1371</v>
      </c>
      <c r="H45" s="160">
        <v>52</v>
      </c>
      <c r="I45" s="160">
        <v>333</v>
      </c>
      <c r="J45" s="160">
        <v>482</v>
      </c>
      <c r="K45" s="159">
        <v>1054</v>
      </c>
      <c r="L45" s="160">
        <v>176</v>
      </c>
      <c r="M45" s="160">
        <v>1299871</v>
      </c>
      <c r="N45" s="161">
        <v>25570</v>
      </c>
      <c r="O45" s="160">
        <v>16000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3" t="s">
        <v>51</v>
      </c>
      <c r="C46" s="161">
        <v>453</v>
      </c>
      <c r="D46" s="160">
        <v>1603</v>
      </c>
      <c r="E46" s="160">
        <v>1523</v>
      </c>
      <c r="F46" s="160">
        <v>1041</v>
      </c>
      <c r="G46" s="160">
        <v>718</v>
      </c>
      <c r="H46" s="160">
        <v>31</v>
      </c>
      <c r="I46" s="160">
        <v>185</v>
      </c>
      <c r="J46" s="160">
        <v>266</v>
      </c>
      <c r="K46" s="159">
        <v>533</v>
      </c>
      <c r="L46" s="160">
        <v>91</v>
      </c>
      <c r="M46" s="160">
        <v>441709</v>
      </c>
      <c r="N46" s="161">
        <v>21712</v>
      </c>
      <c r="O46" s="160">
        <v>16000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3" t="s">
        <v>52</v>
      </c>
      <c r="C47" s="161">
        <v>6</v>
      </c>
      <c r="D47" s="160">
        <v>66</v>
      </c>
      <c r="E47" s="160">
        <v>55</v>
      </c>
      <c r="F47" s="160">
        <v>43</v>
      </c>
      <c r="G47" s="160">
        <v>39</v>
      </c>
      <c r="H47" s="160"/>
      <c r="I47" s="160">
        <v>11</v>
      </c>
      <c r="J47" s="160">
        <v>1</v>
      </c>
      <c r="K47" s="159">
        <v>17</v>
      </c>
      <c r="L47" s="160">
        <v>5</v>
      </c>
      <c r="M47" s="160">
        <v>189240</v>
      </c>
      <c r="N47" s="161"/>
      <c r="O47" s="160"/>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2" t="s">
        <v>53</v>
      </c>
      <c r="C48" s="161">
        <v>901</v>
      </c>
      <c r="D48" s="160">
        <v>3113</v>
      </c>
      <c r="E48" s="160">
        <v>2635</v>
      </c>
      <c r="F48" s="160">
        <v>1810</v>
      </c>
      <c r="G48" s="160">
        <v>1226</v>
      </c>
      <c r="H48" s="160">
        <v>57</v>
      </c>
      <c r="I48" s="160">
        <v>292</v>
      </c>
      <c r="J48" s="160">
        <v>476</v>
      </c>
      <c r="K48" s="159">
        <v>1379</v>
      </c>
      <c r="L48" s="160">
        <v>303</v>
      </c>
      <c r="M48" s="160">
        <v>531941</v>
      </c>
      <c r="N48" s="161">
        <v>130776</v>
      </c>
      <c r="O48" s="160"/>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99" customFormat="1" ht="30.75" customHeight="1">
      <c r="A49" s="44">
        <v>42</v>
      </c>
      <c r="B49" s="114" t="s">
        <v>54</v>
      </c>
      <c r="C49" s="161">
        <v>111</v>
      </c>
      <c r="D49" s="160">
        <v>669</v>
      </c>
      <c r="E49" s="160">
        <v>591</v>
      </c>
      <c r="F49" s="160">
        <v>497</v>
      </c>
      <c r="G49" s="160">
        <v>351</v>
      </c>
      <c r="H49" s="160">
        <v>6</v>
      </c>
      <c r="I49" s="160">
        <v>18</v>
      </c>
      <c r="J49" s="160">
        <v>70</v>
      </c>
      <c r="K49" s="159">
        <v>189</v>
      </c>
      <c r="L49" s="160">
        <v>27</v>
      </c>
      <c r="M49" s="160">
        <v>321538</v>
      </c>
      <c r="N49" s="161">
        <v>124538</v>
      </c>
      <c r="O49" s="160"/>
      <c r="P49" s="96"/>
      <c r="Q49" s="97"/>
      <c r="R49" s="97"/>
      <c r="S49" s="97"/>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row>
    <row r="50" spans="1:76" ht="41.25" customHeight="1">
      <c r="A50" s="46">
        <v>43</v>
      </c>
      <c r="B50" s="113" t="s">
        <v>55</v>
      </c>
      <c r="C50" s="161">
        <v>60</v>
      </c>
      <c r="D50" s="160">
        <v>381</v>
      </c>
      <c r="E50" s="160">
        <v>332</v>
      </c>
      <c r="F50" s="160">
        <v>275</v>
      </c>
      <c r="G50" s="160">
        <v>195</v>
      </c>
      <c r="H50" s="160">
        <v>3</v>
      </c>
      <c r="I50" s="160">
        <v>12</v>
      </c>
      <c r="J50" s="160">
        <v>42</v>
      </c>
      <c r="K50" s="159">
        <v>109</v>
      </c>
      <c r="L50" s="160">
        <v>17</v>
      </c>
      <c r="M50" s="160">
        <v>2436</v>
      </c>
      <c r="N50" s="161">
        <v>2436</v>
      </c>
      <c r="O50" s="160"/>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3" t="s">
        <v>56</v>
      </c>
      <c r="C51" s="161">
        <v>17</v>
      </c>
      <c r="D51" s="160">
        <v>51</v>
      </c>
      <c r="E51" s="160">
        <v>56</v>
      </c>
      <c r="F51" s="160">
        <v>52</v>
      </c>
      <c r="G51" s="160">
        <v>37</v>
      </c>
      <c r="H51" s="160"/>
      <c r="I51" s="160">
        <v>1</v>
      </c>
      <c r="J51" s="160">
        <v>3</v>
      </c>
      <c r="K51" s="159">
        <v>12</v>
      </c>
      <c r="L51" s="160">
        <v>3</v>
      </c>
      <c r="M51" s="160">
        <v>316000</v>
      </c>
      <c r="N51" s="161">
        <v>119000</v>
      </c>
      <c r="O51" s="160"/>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99" customFormat="1" ht="41.25" customHeight="1">
      <c r="A52" s="46">
        <v>45</v>
      </c>
      <c r="B52" s="114" t="s">
        <v>212</v>
      </c>
      <c r="C52" s="161">
        <v>6070</v>
      </c>
      <c r="D52" s="160">
        <v>28706</v>
      </c>
      <c r="E52" s="160">
        <v>24279</v>
      </c>
      <c r="F52" s="160">
        <v>21713</v>
      </c>
      <c r="G52" s="160">
        <v>18169</v>
      </c>
      <c r="H52" s="160">
        <v>88</v>
      </c>
      <c r="I52" s="160">
        <v>546</v>
      </c>
      <c r="J52" s="160">
        <v>1932</v>
      </c>
      <c r="K52" s="159">
        <v>10497</v>
      </c>
      <c r="L52" s="160">
        <v>2404</v>
      </c>
      <c r="M52" s="160">
        <v>17721993619</v>
      </c>
      <c r="N52" s="161">
        <v>5891232662</v>
      </c>
      <c r="O52" s="160"/>
      <c r="P52" s="96"/>
      <c r="Q52" s="97"/>
      <c r="R52" s="97"/>
      <c r="S52" s="97"/>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row>
    <row r="53" spans="1:76" ht="42" customHeight="1">
      <c r="A53" s="44">
        <v>46</v>
      </c>
      <c r="B53" s="112" t="s">
        <v>192</v>
      </c>
      <c r="C53" s="161">
        <v>880</v>
      </c>
      <c r="D53" s="160">
        <v>2914</v>
      </c>
      <c r="E53" s="160">
        <v>2812</v>
      </c>
      <c r="F53" s="160">
        <v>2325</v>
      </c>
      <c r="G53" s="160">
        <v>1542</v>
      </c>
      <c r="H53" s="160">
        <v>12</v>
      </c>
      <c r="I53" s="160">
        <v>59</v>
      </c>
      <c r="J53" s="160">
        <v>416</v>
      </c>
      <c r="K53" s="159">
        <v>982</v>
      </c>
      <c r="L53" s="160">
        <v>284</v>
      </c>
      <c r="M53" s="160">
        <v>335889617</v>
      </c>
      <c r="N53" s="161">
        <v>14575872</v>
      </c>
      <c r="O53" s="160"/>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2" t="s">
        <v>193</v>
      </c>
      <c r="C54" s="161">
        <v>1181</v>
      </c>
      <c r="D54" s="160">
        <v>12793</v>
      </c>
      <c r="E54" s="160">
        <v>9805</v>
      </c>
      <c r="F54" s="160">
        <v>8871</v>
      </c>
      <c r="G54" s="160">
        <v>8325</v>
      </c>
      <c r="H54" s="160">
        <v>38</v>
      </c>
      <c r="I54" s="160">
        <v>355</v>
      </c>
      <c r="J54" s="160">
        <v>541</v>
      </c>
      <c r="K54" s="159">
        <v>4169</v>
      </c>
      <c r="L54" s="160">
        <v>918</v>
      </c>
      <c r="M54" s="160">
        <v>13770698915</v>
      </c>
      <c r="N54" s="161">
        <v>4967681370</v>
      </c>
      <c r="O54" s="160"/>
      <c r="P54" s="18"/>
      <c r="Q54" s="5"/>
      <c r="R54" s="5"/>
      <c r="S54" s="5"/>
    </row>
    <row r="55" spans="1:19" s="4" customFormat="1" ht="19.5" customHeight="1">
      <c r="A55" s="44">
        <v>48</v>
      </c>
      <c r="B55" s="111" t="s">
        <v>194</v>
      </c>
      <c r="C55" s="161">
        <v>16</v>
      </c>
      <c r="D55" s="160">
        <v>84</v>
      </c>
      <c r="E55" s="160">
        <v>69</v>
      </c>
      <c r="F55" s="160">
        <v>56</v>
      </c>
      <c r="G55" s="160">
        <v>42</v>
      </c>
      <c r="H55" s="160"/>
      <c r="I55" s="160">
        <v>5</v>
      </c>
      <c r="J55" s="160">
        <v>8</v>
      </c>
      <c r="K55" s="159">
        <v>31</v>
      </c>
      <c r="L55" s="160">
        <v>9</v>
      </c>
      <c r="M55" s="160">
        <v>5405643</v>
      </c>
      <c r="N55" s="161"/>
      <c r="O55" s="160"/>
      <c r="P55" s="59"/>
      <c r="Q55" s="1"/>
      <c r="R55" s="1"/>
      <c r="S55" s="1"/>
    </row>
    <row r="56" spans="1:19" s="4" customFormat="1" ht="37.5" customHeight="1">
      <c r="A56" s="46">
        <v>49</v>
      </c>
      <c r="B56" s="111" t="s">
        <v>195</v>
      </c>
      <c r="C56" s="161">
        <v>86</v>
      </c>
      <c r="D56" s="160">
        <v>596</v>
      </c>
      <c r="E56" s="160">
        <v>509</v>
      </c>
      <c r="F56" s="160">
        <v>352</v>
      </c>
      <c r="G56" s="160">
        <v>241</v>
      </c>
      <c r="H56" s="160">
        <v>3</v>
      </c>
      <c r="I56" s="160">
        <v>115</v>
      </c>
      <c r="J56" s="160">
        <v>39</v>
      </c>
      <c r="K56" s="159">
        <v>173</v>
      </c>
      <c r="L56" s="160">
        <v>84</v>
      </c>
      <c r="M56" s="160">
        <v>4866637</v>
      </c>
      <c r="N56" s="161">
        <v>641532</v>
      </c>
      <c r="O56" s="160"/>
      <c r="P56" s="59"/>
      <c r="Q56" s="1"/>
      <c r="R56" s="1"/>
      <c r="S56" s="1"/>
    </row>
    <row r="57" spans="1:16" s="4" customFormat="1" ht="38.25" customHeight="1">
      <c r="A57" s="44">
        <v>50</v>
      </c>
      <c r="B57" s="111" t="s">
        <v>196</v>
      </c>
      <c r="C57" s="161">
        <v>1049</v>
      </c>
      <c r="D57" s="160">
        <v>11893</v>
      </c>
      <c r="E57" s="160">
        <v>9033</v>
      </c>
      <c r="F57" s="160">
        <v>8285</v>
      </c>
      <c r="G57" s="160">
        <v>7886</v>
      </c>
      <c r="H57" s="160">
        <v>35</v>
      </c>
      <c r="I57" s="160">
        <v>232</v>
      </c>
      <c r="J57" s="160">
        <v>481</v>
      </c>
      <c r="K57" s="159">
        <v>3909</v>
      </c>
      <c r="L57" s="160">
        <v>807</v>
      </c>
      <c r="M57" s="160">
        <v>13591477033</v>
      </c>
      <c r="N57" s="161">
        <v>4954615481</v>
      </c>
      <c r="O57" s="160"/>
      <c r="P57" s="60"/>
    </row>
    <row r="58" spans="1:16" s="4" customFormat="1" ht="24" customHeight="1">
      <c r="A58" s="46">
        <v>51</v>
      </c>
      <c r="B58" s="112" t="s">
        <v>197</v>
      </c>
      <c r="C58" s="161">
        <v>3555</v>
      </c>
      <c r="D58" s="160">
        <v>11524</v>
      </c>
      <c r="E58" s="160">
        <v>10787</v>
      </c>
      <c r="F58" s="160">
        <v>9739</v>
      </c>
      <c r="G58" s="160">
        <v>7669</v>
      </c>
      <c r="H58" s="160">
        <v>22</v>
      </c>
      <c r="I58" s="160">
        <v>126</v>
      </c>
      <c r="J58" s="160">
        <v>900</v>
      </c>
      <c r="K58" s="159">
        <v>4292</v>
      </c>
      <c r="L58" s="160">
        <v>1169</v>
      </c>
      <c r="M58" s="160">
        <v>3569996371</v>
      </c>
      <c r="N58" s="161">
        <v>896012618</v>
      </c>
      <c r="O58" s="160"/>
      <c r="P58" s="60"/>
    </row>
    <row r="59" spans="1:16" s="4" customFormat="1" ht="30" customHeight="1">
      <c r="A59" s="44">
        <v>52</v>
      </c>
      <c r="B59" s="113" t="s">
        <v>58</v>
      </c>
      <c r="C59" s="161">
        <v>555</v>
      </c>
      <c r="D59" s="160">
        <v>1272</v>
      </c>
      <c r="E59" s="160">
        <v>1335</v>
      </c>
      <c r="F59" s="160">
        <v>1193</v>
      </c>
      <c r="G59" s="160">
        <v>960</v>
      </c>
      <c r="H59" s="160">
        <v>5</v>
      </c>
      <c r="I59" s="160">
        <v>24</v>
      </c>
      <c r="J59" s="160">
        <v>113</v>
      </c>
      <c r="K59" s="159">
        <v>492</v>
      </c>
      <c r="L59" s="160">
        <v>165</v>
      </c>
      <c r="M59" s="160">
        <v>843838344</v>
      </c>
      <c r="N59" s="161">
        <v>5158453</v>
      </c>
      <c r="O59" s="160"/>
      <c r="P59" s="60"/>
    </row>
    <row r="60" spans="1:16" s="4" customFormat="1" ht="44.25" customHeight="1">
      <c r="A60" s="46">
        <v>53</v>
      </c>
      <c r="B60" s="113" t="s">
        <v>217</v>
      </c>
      <c r="C60" s="161">
        <v>268</v>
      </c>
      <c r="D60" s="160">
        <v>1011</v>
      </c>
      <c r="E60" s="160">
        <v>885</v>
      </c>
      <c r="F60" s="160">
        <v>809</v>
      </c>
      <c r="G60" s="160">
        <v>628</v>
      </c>
      <c r="H60" s="160">
        <v>1</v>
      </c>
      <c r="I60" s="160">
        <v>10</v>
      </c>
      <c r="J60" s="160">
        <v>65</v>
      </c>
      <c r="K60" s="159">
        <v>394</v>
      </c>
      <c r="L60" s="160">
        <v>99</v>
      </c>
      <c r="M60" s="160">
        <v>86474909</v>
      </c>
      <c r="N60" s="161">
        <v>45729129</v>
      </c>
      <c r="O60" s="160"/>
      <c r="P60" s="60"/>
    </row>
    <row r="61" spans="1:16" s="4" customFormat="1" ht="27.75" customHeight="1">
      <c r="A61" s="44">
        <v>54</v>
      </c>
      <c r="B61" s="113" t="s">
        <v>216</v>
      </c>
      <c r="C61" s="161">
        <v>1947</v>
      </c>
      <c r="D61" s="160">
        <v>4394</v>
      </c>
      <c r="E61" s="160">
        <v>4640</v>
      </c>
      <c r="F61" s="160">
        <v>4098</v>
      </c>
      <c r="G61" s="160">
        <v>3269</v>
      </c>
      <c r="H61" s="160">
        <v>4</v>
      </c>
      <c r="I61" s="160">
        <v>52</v>
      </c>
      <c r="J61" s="160">
        <v>486</v>
      </c>
      <c r="K61" s="159">
        <v>1701</v>
      </c>
      <c r="L61" s="160">
        <v>520</v>
      </c>
      <c r="M61" s="160">
        <v>1681146072</v>
      </c>
      <c r="N61" s="161">
        <v>141477266</v>
      </c>
      <c r="O61" s="160"/>
      <c r="P61" s="60"/>
    </row>
    <row r="62" spans="1:16" s="4" customFormat="1" ht="18.75" customHeight="1">
      <c r="A62" s="46">
        <v>55</v>
      </c>
      <c r="B62" s="113" t="s">
        <v>57</v>
      </c>
      <c r="C62" s="161">
        <v>134</v>
      </c>
      <c r="D62" s="160">
        <v>294</v>
      </c>
      <c r="E62" s="160">
        <v>323</v>
      </c>
      <c r="F62" s="160">
        <v>295</v>
      </c>
      <c r="G62" s="160">
        <v>266</v>
      </c>
      <c r="H62" s="160">
        <v>2</v>
      </c>
      <c r="I62" s="160">
        <v>9</v>
      </c>
      <c r="J62" s="160">
        <v>17</v>
      </c>
      <c r="K62" s="159">
        <v>105</v>
      </c>
      <c r="L62" s="160">
        <v>41</v>
      </c>
      <c r="M62" s="160">
        <v>596460126</v>
      </c>
      <c r="N62" s="161">
        <v>410494396</v>
      </c>
      <c r="O62" s="160"/>
      <c r="P62" s="60"/>
    </row>
    <row r="63" spans="1:16" s="4" customFormat="1" ht="24.75" customHeight="1">
      <c r="A63" s="44">
        <v>56</v>
      </c>
      <c r="B63" s="113" t="s">
        <v>198</v>
      </c>
      <c r="C63" s="161">
        <v>172</v>
      </c>
      <c r="D63" s="160">
        <v>681</v>
      </c>
      <c r="E63" s="160">
        <v>699</v>
      </c>
      <c r="F63" s="160">
        <v>657</v>
      </c>
      <c r="G63" s="160">
        <v>481</v>
      </c>
      <c r="H63" s="160"/>
      <c r="I63" s="160">
        <v>3</v>
      </c>
      <c r="J63" s="160">
        <v>39</v>
      </c>
      <c r="K63" s="159">
        <v>154</v>
      </c>
      <c r="L63" s="160">
        <v>56</v>
      </c>
      <c r="M63" s="160">
        <v>168697566</v>
      </c>
      <c r="N63" s="161">
        <v>157999045</v>
      </c>
      <c r="O63" s="160"/>
      <c r="P63" s="60"/>
    </row>
    <row r="64" spans="1:16" s="4" customFormat="1" ht="20.25" customHeight="1">
      <c r="A64" s="46">
        <v>57</v>
      </c>
      <c r="B64" s="113" t="s">
        <v>199</v>
      </c>
      <c r="C64" s="161">
        <v>34</v>
      </c>
      <c r="D64" s="160">
        <v>252</v>
      </c>
      <c r="E64" s="160">
        <v>220</v>
      </c>
      <c r="F64" s="160">
        <v>209</v>
      </c>
      <c r="G64" s="160">
        <v>152</v>
      </c>
      <c r="H64" s="160">
        <v>1</v>
      </c>
      <c r="I64" s="160">
        <v>1</v>
      </c>
      <c r="J64" s="160">
        <v>9</v>
      </c>
      <c r="K64" s="159">
        <v>66</v>
      </c>
      <c r="L64" s="160">
        <v>4</v>
      </c>
      <c r="M64" s="160">
        <v>475479</v>
      </c>
      <c r="N64" s="161">
        <v>13823</v>
      </c>
      <c r="O64" s="160"/>
      <c r="P64" s="60"/>
    </row>
    <row r="65" spans="1:16" s="4" customFormat="1" ht="17.25" customHeight="1">
      <c r="A65" s="44">
        <v>58</v>
      </c>
      <c r="B65" s="113" t="s">
        <v>200</v>
      </c>
      <c r="C65" s="161">
        <v>8</v>
      </c>
      <c r="D65" s="160">
        <v>11</v>
      </c>
      <c r="E65" s="160">
        <v>13</v>
      </c>
      <c r="F65" s="160">
        <v>13</v>
      </c>
      <c r="G65" s="160">
        <v>8</v>
      </c>
      <c r="H65" s="160"/>
      <c r="I65" s="160"/>
      <c r="J65" s="160"/>
      <c r="K65" s="159">
        <v>6</v>
      </c>
      <c r="L65" s="160">
        <v>2</v>
      </c>
      <c r="M65" s="160">
        <v>838779</v>
      </c>
      <c r="N65" s="161"/>
      <c r="O65" s="160"/>
      <c r="P65" s="60"/>
    </row>
    <row r="66" spans="1:16" s="4" customFormat="1" ht="29.25" customHeight="1">
      <c r="A66" s="46">
        <v>59</v>
      </c>
      <c r="B66" s="113" t="s">
        <v>201</v>
      </c>
      <c r="C66" s="161">
        <v>5</v>
      </c>
      <c r="D66" s="160">
        <v>9</v>
      </c>
      <c r="E66" s="160">
        <v>9</v>
      </c>
      <c r="F66" s="160">
        <v>9</v>
      </c>
      <c r="G66" s="160">
        <v>7</v>
      </c>
      <c r="H66" s="160"/>
      <c r="I66" s="160"/>
      <c r="J66" s="160"/>
      <c r="K66" s="159">
        <v>5</v>
      </c>
      <c r="L66" s="160">
        <v>1</v>
      </c>
      <c r="M66" s="160"/>
      <c r="N66" s="161"/>
      <c r="O66" s="160"/>
      <c r="P66" s="60"/>
    </row>
    <row r="67" spans="1:16" s="4" customFormat="1" ht="15.75" customHeight="1">
      <c r="A67" s="44">
        <v>60</v>
      </c>
      <c r="B67" s="113" t="s">
        <v>202</v>
      </c>
      <c r="C67" s="161">
        <v>8</v>
      </c>
      <c r="D67" s="160">
        <v>24</v>
      </c>
      <c r="E67" s="160">
        <v>18</v>
      </c>
      <c r="F67" s="160">
        <v>16</v>
      </c>
      <c r="G67" s="160">
        <v>14</v>
      </c>
      <c r="H67" s="160"/>
      <c r="I67" s="160"/>
      <c r="J67" s="160">
        <v>2</v>
      </c>
      <c r="K67" s="159">
        <v>14</v>
      </c>
      <c r="L67" s="160">
        <v>7</v>
      </c>
      <c r="M67" s="160"/>
      <c r="N67" s="161"/>
      <c r="O67" s="160"/>
      <c r="P67" s="60"/>
    </row>
    <row r="68" spans="1:16" s="4" customFormat="1" ht="18" customHeight="1">
      <c r="A68" s="46">
        <v>61</v>
      </c>
      <c r="B68" s="113" t="s">
        <v>203</v>
      </c>
      <c r="C68" s="161">
        <v>8</v>
      </c>
      <c r="D68" s="160">
        <v>28</v>
      </c>
      <c r="E68" s="160">
        <v>22</v>
      </c>
      <c r="F68" s="160">
        <v>22</v>
      </c>
      <c r="G68" s="160">
        <v>15</v>
      </c>
      <c r="H68" s="160"/>
      <c r="I68" s="160"/>
      <c r="J68" s="160"/>
      <c r="K68" s="159">
        <v>14</v>
      </c>
      <c r="L68" s="160">
        <v>5</v>
      </c>
      <c r="M68" s="160">
        <v>16796428</v>
      </c>
      <c r="N68" s="161">
        <v>16735209</v>
      </c>
      <c r="O68" s="160"/>
      <c r="P68" s="60"/>
    </row>
    <row r="69" spans="1:16" s="4" customFormat="1" ht="18" customHeight="1">
      <c r="A69" s="44">
        <v>62</v>
      </c>
      <c r="B69" s="113" t="s">
        <v>204</v>
      </c>
      <c r="C69" s="161">
        <v>60</v>
      </c>
      <c r="D69" s="160">
        <v>733</v>
      </c>
      <c r="E69" s="160">
        <v>569</v>
      </c>
      <c r="F69" s="160">
        <v>543</v>
      </c>
      <c r="G69" s="160">
        <v>443</v>
      </c>
      <c r="H69" s="160"/>
      <c r="I69" s="160">
        <v>3</v>
      </c>
      <c r="J69" s="160">
        <v>23</v>
      </c>
      <c r="K69" s="159">
        <v>224</v>
      </c>
      <c r="L69" s="160">
        <v>25</v>
      </c>
      <c r="M69" s="160">
        <v>2642803</v>
      </c>
      <c r="N69" s="161">
        <v>101653</v>
      </c>
      <c r="O69" s="160"/>
      <c r="P69" s="60"/>
    </row>
    <row r="70" spans="1:16" s="4" customFormat="1" ht="21.75" customHeight="1">
      <c r="A70" s="46">
        <v>63</v>
      </c>
      <c r="B70" s="113" t="s">
        <v>205</v>
      </c>
      <c r="C70" s="161">
        <v>51</v>
      </c>
      <c r="D70" s="160">
        <v>274</v>
      </c>
      <c r="E70" s="160">
        <v>265</v>
      </c>
      <c r="F70" s="160">
        <v>237</v>
      </c>
      <c r="G70" s="160">
        <v>206</v>
      </c>
      <c r="H70" s="160">
        <v>4</v>
      </c>
      <c r="I70" s="160">
        <v>2</v>
      </c>
      <c r="J70" s="160">
        <v>22</v>
      </c>
      <c r="K70" s="159">
        <v>60</v>
      </c>
      <c r="L70" s="160">
        <v>11</v>
      </c>
      <c r="M70" s="160">
        <v>1510026</v>
      </c>
      <c r="N70" s="161">
        <v>657492</v>
      </c>
      <c r="O70" s="160"/>
      <c r="P70" s="60"/>
    </row>
    <row r="71" spans="1:16" s="4" customFormat="1" ht="27.75" customHeight="1">
      <c r="A71" s="44">
        <v>64</v>
      </c>
      <c r="B71" s="113" t="s">
        <v>206</v>
      </c>
      <c r="C71" s="161">
        <v>129</v>
      </c>
      <c r="D71" s="160">
        <v>662</v>
      </c>
      <c r="E71" s="160">
        <v>567</v>
      </c>
      <c r="F71" s="160">
        <v>506</v>
      </c>
      <c r="G71" s="160">
        <v>336</v>
      </c>
      <c r="H71" s="160">
        <v>2</v>
      </c>
      <c r="I71" s="160">
        <v>9</v>
      </c>
      <c r="J71" s="160">
        <v>50</v>
      </c>
      <c r="K71" s="159">
        <v>224</v>
      </c>
      <c r="L71" s="160">
        <v>62</v>
      </c>
      <c r="M71" s="160">
        <v>64196248</v>
      </c>
      <c r="N71" s="161">
        <v>54238489</v>
      </c>
      <c r="O71" s="160"/>
      <c r="P71" s="60"/>
    </row>
    <row r="72" spans="1:16" s="4" customFormat="1" ht="30" customHeight="1">
      <c r="A72" s="46">
        <v>65</v>
      </c>
      <c r="B72" s="113" t="s">
        <v>207</v>
      </c>
      <c r="C72" s="161"/>
      <c r="D72" s="160">
        <v>8</v>
      </c>
      <c r="E72" s="160">
        <v>6</v>
      </c>
      <c r="F72" s="160">
        <v>6</v>
      </c>
      <c r="G72" s="160">
        <v>4</v>
      </c>
      <c r="H72" s="160"/>
      <c r="I72" s="160"/>
      <c r="J72" s="160"/>
      <c r="K72" s="159">
        <v>2</v>
      </c>
      <c r="L72" s="160"/>
      <c r="M72" s="160"/>
      <c r="N72" s="161"/>
      <c r="O72" s="160"/>
      <c r="P72" s="60"/>
    </row>
    <row r="73" spans="1:16" s="4" customFormat="1" ht="27.75" customHeight="1">
      <c r="A73" s="44">
        <v>66</v>
      </c>
      <c r="B73" s="113" t="s">
        <v>208</v>
      </c>
      <c r="C73" s="161"/>
      <c r="D73" s="160">
        <v>10</v>
      </c>
      <c r="E73" s="160">
        <v>8</v>
      </c>
      <c r="F73" s="160">
        <v>8</v>
      </c>
      <c r="G73" s="160">
        <v>6</v>
      </c>
      <c r="H73" s="160"/>
      <c r="I73" s="160"/>
      <c r="J73" s="160"/>
      <c r="K73" s="159">
        <v>2</v>
      </c>
      <c r="L73" s="160">
        <v>1</v>
      </c>
      <c r="M73" s="160">
        <v>1159332</v>
      </c>
      <c r="N73" s="161"/>
      <c r="O73" s="160"/>
      <c r="P73" s="60"/>
    </row>
    <row r="74" spans="1:16" s="4" customFormat="1" ht="18.75" customHeight="1">
      <c r="A74" s="46">
        <v>67</v>
      </c>
      <c r="B74" s="113" t="s">
        <v>209</v>
      </c>
      <c r="C74" s="161">
        <v>1</v>
      </c>
      <c r="D74" s="160">
        <v>7</v>
      </c>
      <c r="E74" s="160">
        <v>5</v>
      </c>
      <c r="F74" s="160">
        <v>4</v>
      </c>
      <c r="G74" s="160">
        <v>2</v>
      </c>
      <c r="H74" s="160"/>
      <c r="I74" s="160"/>
      <c r="J74" s="160">
        <v>1</v>
      </c>
      <c r="K74" s="159">
        <v>3</v>
      </c>
      <c r="L74" s="160">
        <v>2</v>
      </c>
      <c r="M74" s="160"/>
      <c r="N74" s="161"/>
      <c r="O74" s="160"/>
      <c r="P74" s="60"/>
    </row>
    <row r="75" spans="1:16" s="4" customFormat="1" ht="28.5" customHeight="1">
      <c r="A75" s="44">
        <v>68</v>
      </c>
      <c r="B75" s="112" t="s">
        <v>211</v>
      </c>
      <c r="C75" s="161">
        <v>362</v>
      </c>
      <c r="D75" s="160">
        <v>291</v>
      </c>
      <c r="E75" s="160">
        <v>493</v>
      </c>
      <c r="F75" s="160">
        <v>453</v>
      </c>
      <c r="G75" s="160">
        <v>375</v>
      </c>
      <c r="H75" s="160">
        <v>1</v>
      </c>
      <c r="I75" s="160">
        <v>3</v>
      </c>
      <c r="J75" s="160">
        <v>36</v>
      </c>
      <c r="K75" s="159">
        <v>160</v>
      </c>
      <c r="L75" s="160">
        <v>14</v>
      </c>
      <c r="M75" s="160">
        <v>27235625</v>
      </c>
      <c r="N75" s="161">
        <v>202</v>
      </c>
      <c r="O75" s="160"/>
      <c r="P75" s="60"/>
    </row>
    <row r="76" spans="1:16" s="4" customFormat="1" ht="42" customHeight="1">
      <c r="A76" s="46">
        <v>69</v>
      </c>
      <c r="B76" s="113" t="s">
        <v>219</v>
      </c>
      <c r="C76" s="161">
        <v>12</v>
      </c>
      <c r="D76" s="160">
        <v>34</v>
      </c>
      <c r="E76" s="160">
        <v>26</v>
      </c>
      <c r="F76" s="160">
        <v>18</v>
      </c>
      <c r="G76" s="160">
        <v>10</v>
      </c>
      <c r="H76" s="160"/>
      <c r="I76" s="160">
        <v>1</v>
      </c>
      <c r="J76" s="160">
        <v>7</v>
      </c>
      <c r="K76" s="159">
        <v>20</v>
      </c>
      <c r="L76" s="160">
        <v>2</v>
      </c>
      <c r="M76" s="160">
        <v>857885</v>
      </c>
      <c r="N76" s="161"/>
      <c r="O76" s="160"/>
      <c r="P76" s="60"/>
    </row>
    <row r="77" spans="1:16" s="4" customFormat="1" ht="25.5" customHeight="1">
      <c r="A77" s="44">
        <v>70</v>
      </c>
      <c r="B77" s="113" t="s">
        <v>210</v>
      </c>
      <c r="C77" s="161">
        <v>10</v>
      </c>
      <c r="D77" s="160">
        <v>5</v>
      </c>
      <c r="E77" s="160">
        <v>7</v>
      </c>
      <c r="F77" s="160">
        <v>4</v>
      </c>
      <c r="G77" s="160"/>
      <c r="H77" s="160"/>
      <c r="I77" s="160"/>
      <c r="J77" s="160">
        <v>3</v>
      </c>
      <c r="K77" s="159">
        <v>8</v>
      </c>
      <c r="L77" s="160">
        <v>7</v>
      </c>
      <c r="M77" s="160">
        <v>25771137</v>
      </c>
      <c r="N77" s="161"/>
      <c r="O77" s="160"/>
      <c r="P77" s="60"/>
    </row>
    <row r="78" spans="1:16" s="4" customFormat="1" ht="30.75" customHeight="1">
      <c r="A78" s="46">
        <v>71</v>
      </c>
      <c r="B78" s="113" t="s">
        <v>59</v>
      </c>
      <c r="C78" s="161">
        <v>335</v>
      </c>
      <c r="D78" s="160">
        <v>175</v>
      </c>
      <c r="E78" s="160">
        <v>453</v>
      </c>
      <c r="F78" s="160">
        <v>425</v>
      </c>
      <c r="G78" s="160">
        <v>360</v>
      </c>
      <c r="H78" s="160">
        <v>1</v>
      </c>
      <c r="I78" s="160">
        <v>2</v>
      </c>
      <c r="J78" s="160">
        <v>25</v>
      </c>
      <c r="K78" s="159">
        <v>57</v>
      </c>
      <c r="L78" s="160">
        <v>1</v>
      </c>
      <c r="M78" s="160">
        <v>445846</v>
      </c>
      <c r="N78" s="161"/>
      <c r="O78" s="160"/>
      <c r="P78" s="60"/>
    </row>
    <row r="79" spans="1:16" s="4" customFormat="1" ht="28.5" customHeight="1">
      <c r="A79" s="44">
        <v>72</v>
      </c>
      <c r="B79" s="114" t="s">
        <v>60</v>
      </c>
      <c r="C79" s="161">
        <v>3059</v>
      </c>
      <c r="D79" s="160">
        <v>6007</v>
      </c>
      <c r="E79" s="160">
        <v>5113</v>
      </c>
      <c r="F79" s="160">
        <v>4004</v>
      </c>
      <c r="G79" s="160">
        <v>2830</v>
      </c>
      <c r="H79" s="160">
        <v>18</v>
      </c>
      <c r="I79" s="160">
        <v>523</v>
      </c>
      <c r="J79" s="160">
        <v>568</v>
      </c>
      <c r="K79" s="159">
        <v>3953</v>
      </c>
      <c r="L79" s="160">
        <v>1429</v>
      </c>
      <c r="M79" s="160">
        <v>175756759</v>
      </c>
      <c r="N79" s="161">
        <v>65265936</v>
      </c>
      <c r="O79" s="160"/>
      <c r="P79" s="60"/>
    </row>
    <row r="80" spans="1:16" s="4" customFormat="1" ht="27.75" customHeight="1">
      <c r="A80" s="46">
        <v>73</v>
      </c>
      <c r="B80" s="112" t="s">
        <v>61</v>
      </c>
      <c r="C80" s="161">
        <v>47</v>
      </c>
      <c r="D80" s="160">
        <v>162</v>
      </c>
      <c r="E80" s="160">
        <v>145</v>
      </c>
      <c r="F80" s="160">
        <v>119</v>
      </c>
      <c r="G80" s="160">
        <v>83</v>
      </c>
      <c r="H80" s="160">
        <v>3</v>
      </c>
      <c r="I80" s="160">
        <v>2</v>
      </c>
      <c r="J80" s="160">
        <v>21</v>
      </c>
      <c r="K80" s="159">
        <v>64</v>
      </c>
      <c r="L80" s="160">
        <v>18</v>
      </c>
      <c r="M80" s="160">
        <v>22153087</v>
      </c>
      <c r="N80" s="161">
        <v>223969</v>
      </c>
      <c r="O80" s="160"/>
      <c r="P80" s="60"/>
    </row>
    <row r="81" spans="1:16" s="4" customFormat="1" ht="16.5" customHeight="1">
      <c r="A81" s="44">
        <v>74</v>
      </c>
      <c r="B81" s="113" t="s">
        <v>186</v>
      </c>
      <c r="C81" s="161">
        <v>22</v>
      </c>
      <c r="D81" s="160">
        <v>77</v>
      </c>
      <c r="E81" s="160">
        <v>75</v>
      </c>
      <c r="F81" s="160">
        <v>69</v>
      </c>
      <c r="G81" s="160">
        <v>46</v>
      </c>
      <c r="H81" s="160">
        <v>1</v>
      </c>
      <c r="I81" s="160"/>
      <c r="J81" s="160">
        <v>5</v>
      </c>
      <c r="K81" s="159">
        <v>24</v>
      </c>
      <c r="L81" s="160">
        <v>9</v>
      </c>
      <c r="M81" s="160">
        <v>1786754</v>
      </c>
      <c r="N81" s="161">
        <v>17169</v>
      </c>
      <c r="O81" s="160"/>
      <c r="P81" s="60"/>
    </row>
    <row r="82" spans="1:16" s="4" customFormat="1" ht="18" customHeight="1">
      <c r="A82" s="46">
        <v>75</v>
      </c>
      <c r="B82" s="112" t="s">
        <v>62</v>
      </c>
      <c r="C82" s="161">
        <v>136</v>
      </c>
      <c r="D82" s="160">
        <v>462</v>
      </c>
      <c r="E82" s="160">
        <v>457</v>
      </c>
      <c r="F82" s="160">
        <v>413</v>
      </c>
      <c r="G82" s="160">
        <v>290</v>
      </c>
      <c r="H82" s="160"/>
      <c r="I82" s="160">
        <v>9</v>
      </c>
      <c r="J82" s="160">
        <v>35</v>
      </c>
      <c r="K82" s="159">
        <v>141</v>
      </c>
      <c r="L82" s="160">
        <v>51</v>
      </c>
      <c r="M82" s="160">
        <v>31413112</v>
      </c>
      <c r="N82" s="161">
        <v>22034748</v>
      </c>
      <c r="O82" s="160"/>
      <c r="P82" s="60"/>
    </row>
    <row r="83" spans="1:16" s="4" customFormat="1" ht="18" customHeight="1">
      <c r="A83" s="44">
        <v>76</v>
      </c>
      <c r="B83" s="113" t="s">
        <v>185</v>
      </c>
      <c r="C83" s="161">
        <v>96</v>
      </c>
      <c r="D83" s="160">
        <v>366</v>
      </c>
      <c r="E83" s="160">
        <v>351</v>
      </c>
      <c r="F83" s="160">
        <v>313</v>
      </c>
      <c r="G83" s="160">
        <v>227</v>
      </c>
      <c r="H83" s="160"/>
      <c r="I83" s="160">
        <v>7</v>
      </c>
      <c r="J83" s="160">
        <v>31</v>
      </c>
      <c r="K83" s="159">
        <v>111</v>
      </c>
      <c r="L83" s="160">
        <v>43</v>
      </c>
      <c r="M83" s="160">
        <v>27081729</v>
      </c>
      <c r="N83" s="161">
        <v>21871811</v>
      </c>
      <c r="O83" s="160"/>
      <c r="P83" s="60"/>
    </row>
    <row r="84" spans="1:16" s="4" customFormat="1" ht="27.75" customHeight="1">
      <c r="A84" s="46">
        <v>77</v>
      </c>
      <c r="B84" s="112" t="s">
        <v>63</v>
      </c>
      <c r="C84" s="161">
        <v>71</v>
      </c>
      <c r="D84" s="160">
        <v>305</v>
      </c>
      <c r="E84" s="160">
        <v>304</v>
      </c>
      <c r="F84" s="160">
        <v>239</v>
      </c>
      <c r="G84" s="160">
        <v>176</v>
      </c>
      <c r="H84" s="160"/>
      <c r="I84" s="160">
        <v>27</v>
      </c>
      <c r="J84" s="160">
        <v>38</v>
      </c>
      <c r="K84" s="159">
        <v>72</v>
      </c>
      <c r="L84" s="160">
        <v>27</v>
      </c>
      <c r="M84" s="160">
        <v>37572503</v>
      </c>
      <c r="N84" s="161">
        <v>23256626</v>
      </c>
      <c r="O84" s="160"/>
      <c r="P84" s="60"/>
    </row>
    <row r="85" spans="1:16" s="4" customFormat="1" ht="25.5" customHeight="1">
      <c r="A85" s="44">
        <v>78</v>
      </c>
      <c r="B85" s="112" t="s">
        <v>64</v>
      </c>
      <c r="C85" s="161">
        <v>2498</v>
      </c>
      <c r="D85" s="160">
        <v>4178</v>
      </c>
      <c r="E85" s="160">
        <v>3373</v>
      </c>
      <c r="F85" s="160">
        <v>2538</v>
      </c>
      <c r="G85" s="160">
        <v>1851</v>
      </c>
      <c r="H85" s="160">
        <v>6</v>
      </c>
      <c r="I85" s="160">
        <v>430</v>
      </c>
      <c r="J85" s="160">
        <v>399</v>
      </c>
      <c r="K85" s="159">
        <v>3303</v>
      </c>
      <c r="L85" s="160">
        <v>1198</v>
      </c>
      <c r="M85" s="160">
        <v>21485653</v>
      </c>
      <c r="N85" s="161">
        <v>7727911</v>
      </c>
      <c r="O85" s="160"/>
      <c r="P85" s="60"/>
    </row>
    <row r="86" spans="1:16" s="4" customFormat="1" ht="18" customHeight="1">
      <c r="A86" s="46">
        <v>79</v>
      </c>
      <c r="B86" s="113" t="s">
        <v>220</v>
      </c>
      <c r="C86" s="161">
        <v>120</v>
      </c>
      <c r="D86" s="160">
        <v>272</v>
      </c>
      <c r="E86" s="160">
        <v>317</v>
      </c>
      <c r="F86" s="160">
        <v>294</v>
      </c>
      <c r="G86" s="160">
        <v>229</v>
      </c>
      <c r="H86" s="160">
        <v>1</v>
      </c>
      <c r="I86" s="160">
        <v>8</v>
      </c>
      <c r="J86" s="160">
        <v>14</v>
      </c>
      <c r="K86" s="159">
        <v>75</v>
      </c>
      <c r="L86" s="160">
        <v>13</v>
      </c>
      <c r="M86" s="160">
        <v>6732877</v>
      </c>
      <c r="N86" s="161">
        <v>5230310</v>
      </c>
      <c r="O86" s="160"/>
      <c r="P86" s="60"/>
    </row>
    <row r="87" spans="1:16" s="4" customFormat="1" ht="39" customHeight="1">
      <c r="A87" s="44">
        <v>80</v>
      </c>
      <c r="B87" s="129" t="s">
        <v>147</v>
      </c>
      <c r="C87" s="161">
        <v>175</v>
      </c>
      <c r="D87" s="160">
        <v>220</v>
      </c>
      <c r="E87" s="160">
        <v>286</v>
      </c>
      <c r="F87" s="160">
        <v>221</v>
      </c>
      <c r="G87" s="160">
        <v>92</v>
      </c>
      <c r="H87" s="160">
        <v>2</v>
      </c>
      <c r="I87" s="160">
        <v>28</v>
      </c>
      <c r="J87" s="160">
        <v>35</v>
      </c>
      <c r="K87" s="159">
        <v>109</v>
      </c>
      <c r="L87" s="160">
        <v>63</v>
      </c>
      <c r="M87" s="160">
        <v>54545261</v>
      </c>
      <c r="N87" s="161">
        <v>4156328</v>
      </c>
      <c r="O87" s="160"/>
      <c r="P87" s="60"/>
    </row>
    <row r="88" spans="1:15" s="98" customFormat="1" ht="57.75" customHeight="1">
      <c r="A88" s="46">
        <v>81</v>
      </c>
      <c r="B88" s="114" t="s">
        <v>189</v>
      </c>
      <c r="C88" s="161">
        <v>6142</v>
      </c>
      <c r="D88" s="160">
        <v>44747</v>
      </c>
      <c r="E88" s="160">
        <v>39755</v>
      </c>
      <c r="F88" s="160">
        <v>35469</v>
      </c>
      <c r="G88" s="160">
        <v>27614</v>
      </c>
      <c r="H88" s="160">
        <v>693</v>
      </c>
      <c r="I88" s="160">
        <v>690</v>
      </c>
      <c r="J88" s="160">
        <v>2903</v>
      </c>
      <c r="K88" s="159">
        <v>11134</v>
      </c>
      <c r="L88" s="160">
        <v>1214</v>
      </c>
      <c r="M88" s="160">
        <v>1011623578</v>
      </c>
      <c r="N88" s="161">
        <v>382134582</v>
      </c>
      <c r="O88" s="160">
        <v>29600</v>
      </c>
    </row>
    <row r="89" spans="1:16" s="4" customFormat="1" ht="33" customHeight="1">
      <c r="A89" s="44">
        <v>82</v>
      </c>
      <c r="B89" s="112" t="s">
        <v>188</v>
      </c>
      <c r="C89" s="161">
        <v>545</v>
      </c>
      <c r="D89" s="160">
        <v>1476</v>
      </c>
      <c r="E89" s="160">
        <v>1696</v>
      </c>
      <c r="F89" s="160">
        <v>1491</v>
      </c>
      <c r="G89" s="160">
        <v>1223</v>
      </c>
      <c r="H89" s="160">
        <v>6</v>
      </c>
      <c r="I89" s="160">
        <v>45</v>
      </c>
      <c r="J89" s="160">
        <v>154</v>
      </c>
      <c r="K89" s="159">
        <v>325</v>
      </c>
      <c r="L89" s="160">
        <v>104</v>
      </c>
      <c r="M89" s="160">
        <v>140988220</v>
      </c>
      <c r="N89" s="161">
        <v>40514044</v>
      </c>
      <c r="O89" s="160"/>
      <c r="P89" s="60"/>
    </row>
    <row r="90" spans="1:16" s="4" customFormat="1" ht="69.75" customHeight="1">
      <c r="A90" s="46">
        <v>83</v>
      </c>
      <c r="B90" s="112" t="s">
        <v>187</v>
      </c>
      <c r="C90" s="161">
        <v>4091</v>
      </c>
      <c r="D90" s="160">
        <v>28016</v>
      </c>
      <c r="E90" s="160">
        <v>24816</v>
      </c>
      <c r="F90" s="160">
        <v>22364</v>
      </c>
      <c r="G90" s="160">
        <v>18523</v>
      </c>
      <c r="H90" s="160">
        <v>428</v>
      </c>
      <c r="I90" s="160">
        <v>317</v>
      </c>
      <c r="J90" s="160">
        <v>1707</v>
      </c>
      <c r="K90" s="159">
        <v>7291</v>
      </c>
      <c r="L90" s="160">
        <v>1004</v>
      </c>
      <c r="M90" s="160">
        <v>551188382</v>
      </c>
      <c r="N90" s="161">
        <v>273646413</v>
      </c>
      <c r="O90" s="160">
        <v>23100</v>
      </c>
      <c r="P90" s="60"/>
    </row>
    <row r="91" spans="1:16" s="4" customFormat="1" ht="43.5" customHeight="1">
      <c r="A91" s="44">
        <v>84</v>
      </c>
      <c r="B91" s="113" t="s">
        <v>65</v>
      </c>
      <c r="C91" s="161">
        <v>134</v>
      </c>
      <c r="D91" s="160">
        <v>290</v>
      </c>
      <c r="E91" s="160">
        <v>360</v>
      </c>
      <c r="F91" s="160">
        <v>314</v>
      </c>
      <c r="G91" s="160">
        <v>268</v>
      </c>
      <c r="H91" s="160">
        <v>9</v>
      </c>
      <c r="I91" s="160">
        <v>12</v>
      </c>
      <c r="J91" s="160">
        <v>25</v>
      </c>
      <c r="K91" s="159">
        <v>64</v>
      </c>
      <c r="L91" s="160">
        <v>13</v>
      </c>
      <c r="M91" s="160">
        <v>55440898</v>
      </c>
      <c r="N91" s="161">
        <v>47966759</v>
      </c>
      <c r="O91" s="160"/>
      <c r="P91" s="60"/>
    </row>
    <row r="92" spans="1:16" s="4" customFormat="1" ht="38.25" customHeight="1">
      <c r="A92" s="46">
        <v>85</v>
      </c>
      <c r="B92" s="113" t="s">
        <v>86</v>
      </c>
      <c r="C92" s="161">
        <v>89</v>
      </c>
      <c r="D92" s="160">
        <v>220</v>
      </c>
      <c r="E92" s="160">
        <v>265</v>
      </c>
      <c r="F92" s="160">
        <v>242</v>
      </c>
      <c r="G92" s="160">
        <v>205</v>
      </c>
      <c r="H92" s="160">
        <v>4</v>
      </c>
      <c r="I92" s="160">
        <v>9</v>
      </c>
      <c r="J92" s="160">
        <v>10</v>
      </c>
      <c r="K92" s="159">
        <v>44</v>
      </c>
      <c r="L92" s="160">
        <v>12</v>
      </c>
      <c r="M92" s="160">
        <v>4266675</v>
      </c>
      <c r="N92" s="161">
        <v>2773560</v>
      </c>
      <c r="O92" s="160">
        <v>3000</v>
      </c>
      <c r="P92" s="60"/>
    </row>
    <row r="93" spans="1:16" s="4" customFormat="1" ht="30" customHeight="1">
      <c r="A93" s="44">
        <v>86</v>
      </c>
      <c r="B93" s="113" t="s">
        <v>66</v>
      </c>
      <c r="C93" s="161">
        <v>86</v>
      </c>
      <c r="D93" s="160">
        <v>131</v>
      </c>
      <c r="E93" s="160">
        <v>186</v>
      </c>
      <c r="F93" s="160">
        <v>141</v>
      </c>
      <c r="G93" s="160">
        <v>119</v>
      </c>
      <c r="H93" s="160">
        <v>4</v>
      </c>
      <c r="I93" s="160">
        <v>29</v>
      </c>
      <c r="J93" s="160">
        <v>12</v>
      </c>
      <c r="K93" s="159">
        <v>31</v>
      </c>
      <c r="L93" s="160">
        <v>10</v>
      </c>
      <c r="M93" s="160">
        <v>1592891</v>
      </c>
      <c r="N93" s="161">
        <v>447994</v>
      </c>
      <c r="O93" s="160"/>
      <c r="P93" s="60"/>
    </row>
    <row r="94" spans="1:16" s="4" customFormat="1" ht="39.75" customHeight="1">
      <c r="A94" s="46">
        <v>87</v>
      </c>
      <c r="B94" s="113" t="s">
        <v>67</v>
      </c>
      <c r="C94" s="161">
        <v>3442</v>
      </c>
      <c r="D94" s="160">
        <v>23763</v>
      </c>
      <c r="E94" s="160">
        <v>20934</v>
      </c>
      <c r="F94" s="160">
        <v>18887</v>
      </c>
      <c r="G94" s="160">
        <v>15682</v>
      </c>
      <c r="H94" s="160">
        <v>348</v>
      </c>
      <c r="I94" s="160">
        <v>225</v>
      </c>
      <c r="J94" s="160">
        <v>1474</v>
      </c>
      <c r="K94" s="159">
        <v>6271</v>
      </c>
      <c r="L94" s="160">
        <v>935</v>
      </c>
      <c r="M94" s="160">
        <v>481926917</v>
      </c>
      <c r="N94" s="161">
        <v>218820537</v>
      </c>
      <c r="O94" s="160">
        <v>20000</v>
      </c>
      <c r="P94" s="60"/>
    </row>
    <row r="95" spans="1:16" s="4" customFormat="1" ht="25.5" customHeight="1">
      <c r="A95" s="44">
        <v>88</v>
      </c>
      <c r="B95" s="112" t="s">
        <v>68</v>
      </c>
      <c r="C95" s="161">
        <v>1027</v>
      </c>
      <c r="D95" s="160">
        <v>11380</v>
      </c>
      <c r="E95" s="160">
        <v>9925</v>
      </c>
      <c r="F95" s="160">
        <v>8751</v>
      </c>
      <c r="G95" s="160">
        <v>5712</v>
      </c>
      <c r="H95" s="160">
        <v>193</v>
      </c>
      <c r="I95" s="160">
        <v>214</v>
      </c>
      <c r="J95" s="160">
        <v>767</v>
      </c>
      <c r="K95" s="159">
        <v>2482</v>
      </c>
      <c r="L95" s="160">
        <v>58</v>
      </c>
      <c r="M95" s="160">
        <v>314253130</v>
      </c>
      <c r="N95" s="161">
        <v>65723526</v>
      </c>
      <c r="O95" s="160">
        <v>500</v>
      </c>
      <c r="P95" s="60"/>
    </row>
    <row r="96" spans="1:16" s="4" customFormat="1" ht="18" customHeight="1">
      <c r="A96" s="46">
        <v>89</v>
      </c>
      <c r="B96" s="113" t="s">
        <v>69</v>
      </c>
      <c r="C96" s="161">
        <v>62</v>
      </c>
      <c r="D96" s="160">
        <v>102</v>
      </c>
      <c r="E96" s="160">
        <v>152</v>
      </c>
      <c r="F96" s="160">
        <v>58</v>
      </c>
      <c r="G96" s="160">
        <v>37</v>
      </c>
      <c r="H96" s="160">
        <v>2</v>
      </c>
      <c r="I96" s="160">
        <v>6</v>
      </c>
      <c r="J96" s="160">
        <v>86</v>
      </c>
      <c r="K96" s="159">
        <v>12</v>
      </c>
      <c r="L96" s="160"/>
      <c r="M96" s="160"/>
      <c r="N96" s="161"/>
      <c r="O96" s="160"/>
      <c r="P96" s="61"/>
    </row>
    <row r="97" spans="1:16" s="4" customFormat="1" ht="27" customHeight="1">
      <c r="A97" s="44">
        <v>90</v>
      </c>
      <c r="B97" s="113" t="s">
        <v>70</v>
      </c>
      <c r="C97" s="161">
        <v>350</v>
      </c>
      <c r="D97" s="160">
        <v>2320</v>
      </c>
      <c r="E97" s="160">
        <v>2190</v>
      </c>
      <c r="F97" s="160">
        <v>1946</v>
      </c>
      <c r="G97" s="160">
        <v>1493</v>
      </c>
      <c r="H97" s="160">
        <v>26</v>
      </c>
      <c r="I97" s="160">
        <v>38</v>
      </c>
      <c r="J97" s="160">
        <v>180</v>
      </c>
      <c r="K97" s="159">
        <v>480</v>
      </c>
      <c r="L97" s="160">
        <v>13</v>
      </c>
      <c r="M97" s="160">
        <v>2791158</v>
      </c>
      <c r="N97" s="161">
        <v>243753</v>
      </c>
      <c r="O97" s="160"/>
      <c r="P97" s="61"/>
    </row>
    <row r="98" spans="1:16" s="4" customFormat="1" ht="18.75" customHeight="1">
      <c r="A98" s="46">
        <v>91</v>
      </c>
      <c r="B98" s="113" t="s">
        <v>71</v>
      </c>
      <c r="C98" s="161">
        <v>141</v>
      </c>
      <c r="D98" s="160">
        <v>435</v>
      </c>
      <c r="E98" s="160">
        <v>484</v>
      </c>
      <c r="F98" s="160">
        <v>371</v>
      </c>
      <c r="G98" s="160">
        <v>307</v>
      </c>
      <c r="H98" s="160">
        <v>9</v>
      </c>
      <c r="I98" s="160">
        <v>35</v>
      </c>
      <c r="J98" s="160">
        <v>69</v>
      </c>
      <c r="K98" s="159">
        <v>92</v>
      </c>
      <c r="L98" s="160">
        <v>4</v>
      </c>
      <c r="M98" s="160">
        <v>2149991</v>
      </c>
      <c r="N98" s="161">
        <v>1054283</v>
      </c>
      <c r="O98" s="160"/>
      <c r="P98" s="61"/>
    </row>
    <row r="99" spans="1:16" s="4" customFormat="1" ht="15.75" customHeight="1">
      <c r="A99" s="44">
        <v>92</v>
      </c>
      <c r="B99" s="113" t="s">
        <v>72</v>
      </c>
      <c r="C99" s="161">
        <v>88</v>
      </c>
      <c r="D99" s="160">
        <v>1648</v>
      </c>
      <c r="E99" s="160">
        <v>1485</v>
      </c>
      <c r="F99" s="160">
        <v>1305</v>
      </c>
      <c r="G99" s="160">
        <v>741</v>
      </c>
      <c r="H99" s="160">
        <v>35</v>
      </c>
      <c r="I99" s="160">
        <v>45</v>
      </c>
      <c r="J99" s="160">
        <v>100</v>
      </c>
      <c r="K99" s="159">
        <v>251</v>
      </c>
      <c r="L99" s="160">
        <v>13</v>
      </c>
      <c r="M99" s="160">
        <v>294630289</v>
      </c>
      <c r="N99" s="161">
        <v>58902045</v>
      </c>
      <c r="O99" s="160"/>
      <c r="P99" s="61"/>
    </row>
    <row r="100" spans="1:16" s="4" customFormat="1" ht="25.5" customHeight="1">
      <c r="A100" s="46">
        <v>93</v>
      </c>
      <c r="B100" s="112" t="s">
        <v>240</v>
      </c>
      <c r="C100" s="161">
        <v>194</v>
      </c>
      <c r="D100" s="160">
        <v>1385</v>
      </c>
      <c r="E100" s="160">
        <v>1171</v>
      </c>
      <c r="F100" s="160">
        <v>986</v>
      </c>
      <c r="G100" s="160">
        <v>762</v>
      </c>
      <c r="H100" s="160">
        <v>28</v>
      </c>
      <c r="I100" s="160">
        <v>58</v>
      </c>
      <c r="J100" s="160">
        <v>99</v>
      </c>
      <c r="K100" s="159">
        <v>408</v>
      </c>
      <c r="L100" s="160">
        <v>27</v>
      </c>
      <c r="M100" s="160">
        <v>1954949</v>
      </c>
      <c r="N100" s="161">
        <v>786095</v>
      </c>
      <c r="O100" s="160">
        <v>5000</v>
      </c>
      <c r="P100" s="61"/>
    </row>
    <row r="101" spans="1:16" s="4" customFormat="1" ht="18.75" customHeight="1">
      <c r="A101" s="44">
        <v>94</v>
      </c>
      <c r="B101" s="113" t="s">
        <v>190</v>
      </c>
      <c r="C101" s="161">
        <v>127</v>
      </c>
      <c r="D101" s="160">
        <v>963</v>
      </c>
      <c r="E101" s="160">
        <v>814</v>
      </c>
      <c r="F101" s="160">
        <v>717</v>
      </c>
      <c r="G101" s="160">
        <v>573</v>
      </c>
      <c r="H101" s="160">
        <v>14</v>
      </c>
      <c r="I101" s="160">
        <v>28</v>
      </c>
      <c r="J101" s="160">
        <v>55</v>
      </c>
      <c r="K101" s="159">
        <v>276</v>
      </c>
      <c r="L101" s="160">
        <v>19</v>
      </c>
      <c r="M101" s="160">
        <v>1146836</v>
      </c>
      <c r="N101" s="161">
        <v>596697</v>
      </c>
      <c r="O101" s="160">
        <v>5000</v>
      </c>
      <c r="P101" s="61"/>
    </row>
    <row r="102" spans="1:16" s="4" customFormat="1" ht="18.75" customHeight="1">
      <c r="A102" s="46">
        <v>95</v>
      </c>
      <c r="B102" s="113" t="s">
        <v>191</v>
      </c>
      <c r="C102" s="161">
        <v>45</v>
      </c>
      <c r="D102" s="160">
        <v>135</v>
      </c>
      <c r="E102" s="160">
        <v>136</v>
      </c>
      <c r="F102" s="160">
        <v>86</v>
      </c>
      <c r="G102" s="160">
        <v>52</v>
      </c>
      <c r="H102" s="160">
        <v>5</v>
      </c>
      <c r="I102" s="160">
        <v>23</v>
      </c>
      <c r="J102" s="160">
        <v>22</v>
      </c>
      <c r="K102" s="159">
        <v>44</v>
      </c>
      <c r="L102" s="160">
        <v>3</v>
      </c>
      <c r="M102" s="160">
        <v>465993</v>
      </c>
      <c r="N102" s="161">
        <v>21199</v>
      </c>
      <c r="O102" s="160"/>
      <c r="P102" s="61"/>
    </row>
    <row r="103" spans="1:15" s="98" customFormat="1" ht="24.75" customHeight="1">
      <c r="A103" s="44">
        <v>96</v>
      </c>
      <c r="B103" s="114" t="s">
        <v>73</v>
      </c>
      <c r="C103" s="161">
        <v>1038</v>
      </c>
      <c r="D103" s="160">
        <v>5040</v>
      </c>
      <c r="E103" s="160">
        <v>4661</v>
      </c>
      <c r="F103" s="160">
        <v>3499</v>
      </c>
      <c r="G103" s="160">
        <v>2378</v>
      </c>
      <c r="H103" s="160">
        <v>94</v>
      </c>
      <c r="I103" s="160">
        <v>392</v>
      </c>
      <c r="J103" s="160">
        <v>676</v>
      </c>
      <c r="K103" s="159">
        <v>1417</v>
      </c>
      <c r="L103" s="160">
        <v>219</v>
      </c>
      <c r="M103" s="160">
        <v>7171913</v>
      </c>
      <c r="N103" s="161">
        <v>406115</v>
      </c>
      <c r="O103" s="160">
        <v>25100</v>
      </c>
    </row>
    <row r="104" spans="1:16" s="4" customFormat="1" ht="18.75" customHeight="1">
      <c r="A104" s="46">
        <v>97</v>
      </c>
      <c r="B104" s="113" t="s">
        <v>74</v>
      </c>
      <c r="C104" s="161">
        <v>41</v>
      </c>
      <c r="D104" s="160">
        <v>116</v>
      </c>
      <c r="E104" s="160">
        <v>139</v>
      </c>
      <c r="F104" s="160">
        <v>104</v>
      </c>
      <c r="G104" s="160">
        <v>63</v>
      </c>
      <c r="H104" s="160">
        <v>9</v>
      </c>
      <c r="I104" s="160">
        <v>8</v>
      </c>
      <c r="J104" s="160">
        <v>18</v>
      </c>
      <c r="K104" s="159">
        <v>18</v>
      </c>
      <c r="L104" s="160">
        <v>3</v>
      </c>
      <c r="M104" s="160">
        <v>983896</v>
      </c>
      <c r="N104" s="161">
        <v>258796</v>
      </c>
      <c r="O104" s="160"/>
      <c r="P104" s="61"/>
    </row>
    <row r="105" spans="1:16" s="4" customFormat="1" ht="16.5" customHeight="1">
      <c r="A105" s="44">
        <v>98</v>
      </c>
      <c r="B105" s="113" t="s">
        <v>75</v>
      </c>
      <c r="C105" s="161">
        <v>50</v>
      </c>
      <c r="D105" s="160">
        <v>149</v>
      </c>
      <c r="E105" s="160">
        <v>170</v>
      </c>
      <c r="F105" s="160">
        <v>111</v>
      </c>
      <c r="G105" s="160">
        <v>84</v>
      </c>
      <c r="H105" s="160">
        <v>3</v>
      </c>
      <c r="I105" s="160">
        <v>38</v>
      </c>
      <c r="J105" s="160">
        <v>18</v>
      </c>
      <c r="K105" s="159">
        <v>29</v>
      </c>
      <c r="L105" s="160">
        <v>7</v>
      </c>
      <c r="M105" s="160">
        <v>203085</v>
      </c>
      <c r="N105" s="161">
        <v>63043</v>
      </c>
      <c r="O105" s="160"/>
      <c r="P105" s="61"/>
    </row>
    <row r="106" spans="1:16" s="4" customFormat="1" ht="16.5" customHeight="1">
      <c r="A106" s="46">
        <v>99</v>
      </c>
      <c r="B106" s="113" t="s">
        <v>221</v>
      </c>
      <c r="C106" s="161">
        <v>32</v>
      </c>
      <c r="D106" s="160">
        <v>88</v>
      </c>
      <c r="E106" s="160">
        <v>91</v>
      </c>
      <c r="F106" s="160">
        <v>64</v>
      </c>
      <c r="G106" s="160">
        <v>24</v>
      </c>
      <c r="H106" s="160">
        <v>4</v>
      </c>
      <c r="I106" s="160">
        <v>11</v>
      </c>
      <c r="J106" s="160">
        <v>12</v>
      </c>
      <c r="K106" s="159">
        <v>29</v>
      </c>
      <c r="L106" s="160">
        <v>5</v>
      </c>
      <c r="M106" s="160">
        <v>54134</v>
      </c>
      <c r="N106" s="161"/>
      <c r="O106" s="160"/>
      <c r="P106" s="61"/>
    </row>
    <row r="107" spans="1:16" s="4" customFormat="1" ht="18.75" customHeight="1">
      <c r="A107" s="44">
        <v>100</v>
      </c>
      <c r="B107" s="113" t="s">
        <v>76</v>
      </c>
      <c r="C107" s="161">
        <v>41</v>
      </c>
      <c r="D107" s="160">
        <v>208</v>
      </c>
      <c r="E107" s="160">
        <v>182</v>
      </c>
      <c r="F107" s="160">
        <v>119</v>
      </c>
      <c r="G107" s="160">
        <v>89</v>
      </c>
      <c r="H107" s="160">
        <v>1</v>
      </c>
      <c r="I107" s="160">
        <v>37</v>
      </c>
      <c r="J107" s="160">
        <v>25</v>
      </c>
      <c r="K107" s="159">
        <v>67</v>
      </c>
      <c r="L107" s="160">
        <v>13</v>
      </c>
      <c r="M107" s="160"/>
      <c r="N107" s="161"/>
      <c r="O107" s="160"/>
      <c r="P107" s="61"/>
    </row>
    <row r="108" spans="1:16" s="4" customFormat="1" ht="20.25" customHeight="1">
      <c r="A108" s="46">
        <v>101</v>
      </c>
      <c r="B108" s="113" t="s">
        <v>77</v>
      </c>
      <c r="C108" s="161">
        <v>805</v>
      </c>
      <c r="D108" s="160">
        <v>3874</v>
      </c>
      <c r="E108" s="160">
        <v>3634</v>
      </c>
      <c r="F108" s="160">
        <v>2738</v>
      </c>
      <c r="G108" s="160">
        <v>1851</v>
      </c>
      <c r="H108" s="160">
        <v>56</v>
      </c>
      <c r="I108" s="160">
        <v>278</v>
      </c>
      <c r="J108" s="160">
        <v>562</v>
      </c>
      <c r="K108" s="159">
        <v>1045</v>
      </c>
      <c r="L108" s="160">
        <v>173</v>
      </c>
      <c r="M108" s="160">
        <v>2745702</v>
      </c>
      <c r="N108" s="161">
        <v>17654</v>
      </c>
      <c r="O108" s="160">
        <v>100</v>
      </c>
      <c r="P108" s="61"/>
    </row>
    <row r="109" spans="1:15" s="98" customFormat="1" ht="28.5" customHeight="1">
      <c r="A109" s="44">
        <v>102</v>
      </c>
      <c r="B109" s="114" t="s">
        <v>78</v>
      </c>
      <c r="C109" s="161">
        <v>1961</v>
      </c>
      <c r="D109" s="160">
        <v>11521</v>
      </c>
      <c r="E109" s="160">
        <v>9984</v>
      </c>
      <c r="F109" s="160">
        <v>8396</v>
      </c>
      <c r="G109" s="160">
        <v>5297</v>
      </c>
      <c r="H109" s="160">
        <v>315</v>
      </c>
      <c r="I109" s="160">
        <v>160</v>
      </c>
      <c r="J109" s="160">
        <v>1113</v>
      </c>
      <c r="K109" s="159">
        <v>3498</v>
      </c>
      <c r="L109" s="160">
        <v>1299</v>
      </c>
      <c r="M109" s="160">
        <v>85084087</v>
      </c>
      <c r="N109" s="161">
        <v>38534578</v>
      </c>
      <c r="O109" s="160">
        <v>245438</v>
      </c>
    </row>
    <row r="110" spans="1:16" s="4" customFormat="1" ht="17.25" customHeight="1">
      <c r="A110" s="46">
        <v>103</v>
      </c>
      <c r="B110" s="113" t="s">
        <v>79</v>
      </c>
      <c r="C110" s="161">
        <v>38</v>
      </c>
      <c r="D110" s="160">
        <v>140</v>
      </c>
      <c r="E110" s="160">
        <v>125</v>
      </c>
      <c r="F110" s="160">
        <v>89</v>
      </c>
      <c r="G110" s="160">
        <v>31</v>
      </c>
      <c r="H110" s="160">
        <v>1</v>
      </c>
      <c r="I110" s="160">
        <v>6</v>
      </c>
      <c r="J110" s="160">
        <v>29</v>
      </c>
      <c r="K110" s="159">
        <v>53</v>
      </c>
      <c r="L110" s="160">
        <v>6</v>
      </c>
      <c r="M110" s="160">
        <v>8039</v>
      </c>
      <c r="N110" s="161">
        <v>5883</v>
      </c>
      <c r="O110" s="160"/>
      <c r="P110" s="61"/>
    </row>
    <row r="111" spans="1:19" ht="17.25" customHeight="1">
      <c r="A111" s="44">
        <v>104</v>
      </c>
      <c r="B111" s="113" t="s">
        <v>80</v>
      </c>
      <c r="C111" s="161">
        <v>375</v>
      </c>
      <c r="D111" s="160">
        <v>4515</v>
      </c>
      <c r="E111" s="160">
        <v>4080</v>
      </c>
      <c r="F111" s="160">
        <v>3342</v>
      </c>
      <c r="G111" s="160">
        <v>1734</v>
      </c>
      <c r="H111" s="160">
        <v>215</v>
      </c>
      <c r="I111" s="160">
        <v>53</v>
      </c>
      <c r="J111" s="160">
        <v>470</v>
      </c>
      <c r="K111" s="159">
        <v>810</v>
      </c>
      <c r="L111" s="160">
        <v>248</v>
      </c>
      <c r="M111" s="160">
        <v>26139234</v>
      </c>
      <c r="N111" s="161">
        <v>7959639</v>
      </c>
      <c r="O111" s="160">
        <v>122000</v>
      </c>
      <c r="P111" s="61"/>
      <c r="Q111" s="4"/>
      <c r="R111" s="4"/>
      <c r="S111" s="4"/>
    </row>
    <row r="112" spans="1:19" ht="19.5" customHeight="1">
      <c r="A112" s="46">
        <v>105</v>
      </c>
      <c r="B112" s="113" t="s">
        <v>81</v>
      </c>
      <c r="C112" s="161">
        <v>1489</v>
      </c>
      <c r="D112" s="160">
        <v>6353</v>
      </c>
      <c r="E112" s="160">
        <v>5549</v>
      </c>
      <c r="F112" s="160">
        <v>4794</v>
      </c>
      <c r="G112" s="160">
        <v>3406</v>
      </c>
      <c r="H112" s="160">
        <v>90</v>
      </c>
      <c r="I112" s="160">
        <v>86</v>
      </c>
      <c r="J112" s="160">
        <v>579</v>
      </c>
      <c r="K112" s="159">
        <v>2293</v>
      </c>
      <c r="L112" s="160">
        <v>1023</v>
      </c>
      <c r="M112" s="160">
        <v>57280285</v>
      </c>
      <c r="N112" s="161">
        <v>29940506</v>
      </c>
      <c r="O112" s="160">
        <v>113438</v>
      </c>
      <c r="P112" s="61"/>
      <c r="Q112" s="4"/>
      <c r="R112" s="4"/>
      <c r="S112" s="4"/>
    </row>
    <row r="113" spans="1:19" s="99" customFormat="1" ht="19.5" customHeight="1">
      <c r="A113" s="44">
        <v>106</v>
      </c>
      <c r="B113" s="114" t="s">
        <v>82</v>
      </c>
      <c r="C113" s="161">
        <v>16</v>
      </c>
      <c r="D113" s="160">
        <v>146</v>
      </c>
      <c r="E113" s="160">
        <v>119</v>
      </c>
      <c r="F113" s="160"/>
      <c r="G113" s="160"/>
      <c r="H113" s="160">
        <v>9</v>
      </c>
      <c r="I113" s="160">
        <v>87</v>
      </c>
      <c r="J113" s="160">
        <v>23</v>
      </c>
      <c r="K113" s="159">
        <v>43</v>
      </c>
      <c r="L113" s="160">
        <v>1</v>
      </c>
      <c r="M113" s="160">
        <v>285131</v>
      </c>
      <c r="N113" s="161"/>
      <c r="O113" s="160"/>
      <c r="P113" s="98"/>
      <c r="Q113" s="98"/>
      <c r="R113" s="98"/>
      <c r="S113" s="98"/>
    </row>
    <row r="114" spans="1:19" s="99" customFormat="1" ht="30.75" customHeight="1">
      <c r="A114" s="46">
        <v>107</v>
      </c>
      <c r="B114" s="115" t="s">
        <v>222</v>
      </c>
      <c r="C114" s="161">
        <f>SUM(C8,C9,C12,C29,C30,C43,C49,C52,C79,C88,C103,C109,C113)</f>
        <v>26422</v>
      </c>
      <c r="D114" s="161">
        <f aca="true" t="shared" si="0" ref="D114:O114">SUM(D8,D9,D12,D29,D30,D43,D49,D52,D79,D88,D103,D109,D113)</f>
        <v>136532</v>
      </c>
      <c r="E114" s="161">
        <f t="shared" si="0"/>
        <v>118158</v>
      </c>
      <c r="F114" s="161">
        <f t="shared" si="0"/>
        <v>100448</v>
      </c>
      <c r="G114" s="161">
        <f t="shared" si="0"/>
        <v>75272</v>
      </c>
      <c r="H114" s="161">
        <f t="shared" si="0"/>
        <v>1809</v>
      </c>
      <c r="I114" s="161">
        <f t="shared" si="0"/>
        <v>4049</v>
      </c>
      <c r="J114" s="161">
        <f t="shared" si="0"/>
        <v>11852</v>
      </c>
      <c r="K114" s="161">
        <f t="shared" si="0"/>
        <v>44796</v>
      </c>
      <c r="L114" s="161">
        <f t="shared" si="0"/>
        <v>9278</v>
      </c>
      <c r="M114" s="161">
        <f t="shared" si="0"/>
        <v>19223847391</v>
      </c>
      <c r="N114" s="161">
        <f t="shared" si="0"/>
        <v>6396135533</v>
      </c>
      <c r="O114" s="161">
        <f t="shared" si="0"/>
        <v>332938</v>
      </c>
      <c r="P114" s="98"/>
      <c r="Q114" s="98"/>
      <c r="R114" s="98"/>
      <c r="S114" s="9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&amp;L88E26AE1&amp;CФорма № Зведений- 2-А, Підрозділ: Державна судова адміністрація України, Початок періоду: 01.01.2016, Кінець періоду: 31.12.2016&amp;R&amp;P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76" t="s">
        <v>137</v>
      </c>
      <c r="B2" s="276"/>
      <c r="C2" s="276"/>
      <c r="D2" s="276"/>
      <c r="E2" s="276"/>
      <c r="F2" s="276"/>
      <c r="G2" s="276"/>
      <c r="H2" s="276"/>
      <c r="I2" s="276"/>
      <c r="J2" s="276"/>
      <c r="K2" s="276"/>
      <c r="L2" s="276"/>
      <c r="M2" s="276"/>
      <c r="N2" s="276"/>
      <c r="O2" s="38"/>
      <c r="P2" s="38"/>
      <c r="Q2" s="38"/>
      <c r="R2" s="38"/>
      <c r="S2" s="38"/>
    </row>
    <row r="3" spans="2:15" ht="12.75">
      <c r="B3" s="6"/>
      <c r="J3" s="288"/>
      <c r="K3" s="288"/>
      <c r="L3" s="288"/>
      <c r="M3" s="288"/>
      <c r="N3" s="288"/>
      <c r="O3" s="19"/>
    </row>
    <row r="4" spans="1:49" ht="33" customHeight="1">
      <c r="A4" s="285" t="s">
        <v>1</v>
      </c>
      <c r="B4" s="287" t="s">
        <v>4</v>
      </c>
      <c r="C4" s="287"/>
      <c r="D4" s="287"/>
      <c r="E4" s="282" t="s">
        <v>178</v>
      </c>
      <c r="F4" s="283"/>
      <c r="G4" s="299" t="s">
        <v>179</v>
      </c>
      <c r="H4" s="299" t="s">
        <v>180</v>
      </c>
      <c r="I4" s="282" t="s">
        <v>103</v>
      </c>
      <c r="J4" s="283"/>
      <c r="K4" s="283"/>
      <c r="L4" s="283"/>
      <c r="M4" s="283"/>
      <c r="N4" s="284"/>
      <c r="O4" s="293"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85"/>
      <c r="B5" s="287"/>
      <c r="C5" s="287"/>
      <c r="D5" s="287"/>
      <c r="E5" s="302" t="s">
        <v>13</v>
      </c>
      <c r="F5" s="296" t="s">
        <v>181</v>
      </c>
      <c r="G5" s="300"/>
      <c r="H5" s="300"/>
      <c r="I5" s="287" t="s">
        <v>100</v>
      </c>
      <c r="J5" s="279" t="s">
        <v>0</v>
      </c>
      <c r="K5" s="280"/>
      <c r="L5" s="280"/>
      <c r="M5" s="280"/>
      <c r="N5" s="281"/>
      <c r="O5" s="29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85"/>
      <c r="B6" s="287"/>
      <c r="C6" s="287"/>
      <c r="D6" s="287"/>
      <c r="E6" s="303"/>
      <c r="F6" s="297"/>
      <c r="G6" s="300"/>
      <c r="H6" s="300"/>
      <c r="I6" s="287"/>
      <c r="J6" s="289" t="s">
        <v>5</v>
      </c>
      <c r="K6" s="289" t="s">
        <v>96</v>
      </c>
      <c r="L6" s="289" t="s">
        <v>97</v>
      </c>
      <c r="M6" s="292" t="s">
        <v>104</v>
      </c>
      <c r="N6" s="292"/>
      <c r="O6" s="29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85"/>
      <c r="B7" s="287"/>
      <c r="C7" s="287"/>
      <c r="D7" s="287"/>
      <c r="E7" s="303"/>
      <c r="F7" s="297"/>
      <c r="G7" s="300"/>
      <c r="H7" s="300"/>
      <c r="I7" s="287"/>
      <c r="J7" s="290"/>
      <c r="K7" s="290"/>
      <c r="L7" s="290"/>
      <c r="M7" s="277" t="s">
        <v>105</v>
      </c>
      <c r="N7" s="277" t="s">
        <v>106</v>
      </c>
      <c r="O7" s="29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85"/>
      <c r="B8" s="287"/>
      <c r="C8" s="287"/>
      <c r="D8" s="287"/>
      <c r="E8" s="304"/>
      <c r="F8" s="298"/>
      <c r="G8" s="301"/>
      <c r="H8" s="301"/>
      <c r="I8" s="287"/>
      <c r="J8" s="291"/>
      <c r="K8" s="291"/>
      <c r="L8" s="291"/>
      <c r="M8" s="278"/>
      <c r="N8" s="278"/>
      <c r="O8" s="29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4" customFormat="1" ht="16.5" customHeight="1">
      <c r="A9" s="90" t="s">
        <v>2</v>
      </c>
      <c r="B9" s="287" t="s">
        <v>3</v>
      </c>
      <c r="C9" s="287"/>
      <c r="D9" s="287"/>
      <c r="E9" s="106">
        <v>1</v>
      </c>
      <c r="F9" s="106">
        <v>2</v>
      </c>
      <c r="G9" s="106">
        <v>3</v>
      </c>
      <c r="H9" s="106">
        <v>4</v>
      </c>
      <c r="I9" s="91">
        <v>5</v>
      </c>
      <c r="J9" s="91">
        <v>6</v>
      </c>
      <c r="K9" s="91">
        <v>7</v>
      </c>
      <c r="L9" s="91">
        <v>8</v>
      </c>
      <c r="M9" s="91">
        <v>9</v>
      </c>
      <c r="N9" s="91">
        <v>10</v>
      </c>
      <c r="O9" s="91">
        <v>11</v>
      </c>
      <c r="P9" s="92"/>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row>
    <row r="10" spans="1:49" ht="45" customHeight="1">
      <c r="A10" s="47">
        <v>1</v>
      </c>
      <c r="B10" s="286" t="s">
        <v>6</v>
      </c>
      <c r="C10" s="286"/>
      <c r="D10" s="286"/>
      <c r="E10" s="154">
        <v>881</v>
      </c>
      <c r="F10" s="154">
        <v>666</v>
      </c>
      <c r="G10" s="155">
        <v>120</v>
      </c>
      <c r="H10" s="155">
        <v>81</v>
      </c>
      <c r="I10" s="156">
        <v>470</v>
      </c>
      <c r="J10" s="156">
        <v>20</v>
      </c>
      <c r="K10" s="156">
        <v>276</v>
      </c>
      <c r="L10" s="156">
        <v>139</v>
      </c>
      <c r="M10" s="156">
        <v>136</v>
      </c>
      <c r="N10" s="156">
        <v>3</v>
      </c>
      <c r="O10" s="157">
        <v>210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72" t="s">
        <v>142</v>
      </c>
      <c r="C11" s="272"/>
      <c r="D11" s="272"/>
      <c r="E11" s="154">
        <v>4</v>
      </c>
      <c r="F11" s="154">
        <v>2</v>
      </c>
      <c r="G11" s="155"/>
      <c r="H11" s="155">
        <v>1</v>
      </c>
      <c r="I11" s="156">
        <v>2</v>
      </c>
      <c r="J11" s="156">
        <v>1</v>
      </c>
      <c r="K11" s="156"/>
      <c r="L11" s="156">
        <v>1</v>
      </c>
      <c r="M11" s="156"/>
      <c r="N11" s="156">
        <v>1</v>
      </c>
      <c r="O11" s="157">
        <v>1</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72" t="s">
        <v>143</v>
      </c>
      <c r="C12" s="272"/>
      <c r="D12" s="272"/>
      <c r="E12" s="154"/>
      <c r="F12" s="154"/>
      <c r="G12" s="155"/>
      <c r="H12" s="155"/>
      <c r="I12" s="156"/>
      <c r="J12" s="156"/>
      <c r="K12" s="156"/>
      <c r="L12" s="156"/>
      <c r="M12" s="156"/>
      <c r="N12" s="156"/>
      <c r="O12" s="15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73" t="s">
        <v>7</v>
      </c>
      <c r="C13" s="274"/>
      <c r="D13" s="275"/>
      <c r="E13" s="154">
        <v>58</v>
      </c>
      <c r="F13" s="154">
        <v>41</v>
      </c>
      <c r="G13" s="155">
        <v>7</v>
      </c>
      <c r="H13" s="155">
        <v>2</v>
      </c>
      <c r="I13" s="156">
        <v>42</v>
      </c>
      <c r="J13" s="156">
        <v>2</v>
      </c>
      <c r="K13" s="156">
        <v>6</v>
      </c>
      <c r="L13" s="156">
        <v>30</v>
      </c>
      <c r="M13" s="156">
        <v>30</v>
      </c>
      <c r="N13" s="156"/>
      <c r="O13" s="157">
        <v>7</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72" t="s">
        <v>144</v>
      </c>
      <c r="C14" s="272"/>
      <c r="D14" s="272"/>
      <c r="E14" s="154"/>
      <c r="F14" s="154"/>
      <c r="G14" s="155"/>
      <c r="H14" s="155"/>
      <c r="I14" s="156"/>
      <c r="J14" s="156"/>
      <c r="K14" s="156"/>
      <c r="L14" s="156"/>
      <c r="M14" s="156"/>
      <c r="N14" s="156"/>
      <c r="O14" s="15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7" customFormat="1" ht="24" customHeight="1">
      <c r="A15" s="48">
        <v>6</v>
      </c>
      <c r="B15" s="269" t="s">
        <v>182</v>
      </c>
      <c r="C15" s="270"/>
      <c r="D15" s="271"/>
      <c r="E15" s="158">
        <f>SUM(E10:E14)</f>
        <v>943</v>
      </c>
      <c r="F15" s="158">
        <f>SUM(F10:F14)</f>
        <v>709</v>
      </c>
      <c r="G15" s="158">
        <f>SUM(G10:G14)</f>
        <v>127</v>
      </c>
      <c r="H15" s="158">
        <f>SUM(H10:H14)</f>
        <v>84</v>
      </c>
      <c r="I15" s="158">
        <f aca="true" t="shared" si="0" ref="I15:O15">SUM(I10:I14)</f>
        <v>514</v>
      </c>
      <c r="J15" s="158">
        <f t="shared" si="0"/>
        <v>23</v>
      </c>
      <c r="K15" s="158">
        <f t="shared" si="0"/>
        <v>282</v>
      </c>
      <c r="L15" s="158">
        <f t="shared" si="0"/>
        <v>170</v>
      </c>
      <c r="M15" s="158">
        <f t="shared" si="0"/>
        <v>166</v>
      </c>
      <c r="N15" s="158">
        <f t="shared" si="0"/>
        <v>4</v>
      </c>
      <c r="O15" s="158">
        <f t="shared" si="0"/>
        <v>218</v>
      </c>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&amp;L88E26AE1&amp;CФорма № Зведений- 2-А, Підрозділ: Державна судова адміністрація України,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A1" sqref="A1"/>
    </sheetView>
  </sheetViews>
  <sheetFormatPr defaultColWidth="8.8515625" defaultRowHeight="12.75"/>
  <cols>
    <col min="1" max="1" width="6.28125" style="11" customWidth="1"/>
    <col min="2" max="2" width="10.00390625" style="11" customWidth="1"/>
    <col min="3" max="3" width="5.00390625" style="11" customWidth="1"/>
    <col min="4" max="4" width="10.71093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6.85156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317" t="s">
        <v>124</v>
      </c>
      <c r="B2" s="317"/>
      <c r="C2" s="317"/>
      <c r="D2" s="317"/>
      <c r="E2" s="317"/>
      <c r="F2" s="317"/>
      <c r="G2" s="317"/>
      <c r="H2" s="317"/>
      <c r="I2" s="317"/>
      <c r="J2" s="317"/>
      <c r="K2" s="317"/>
    </row>
    <row r="3" spans="1:16" ht="15.75">
      <c r="A3" s="21"/>
      <c r="B3" s="334"/>
      <c r="C3" s="334"/>
      <c r="D3" s="334"/>
      <c r="E3" s="334"/>
      <c r="F3" s="334"/>
      <c r="G3" s="334"/>
      <c r="H3" s="334"/>
      <c r="I3" s="334"/>
      <c r="J3" s="334"/>
      <c r="K3" s="334"/>
      <c r="L3" s="28"/>
      <c r="M3" s="28"/>
      <c r="N3" s="28"/>
      <c r="O3" s="28"/>
      <c r="P3" s="28"/>
    </row>
    <row r="4" spans="1:16" s="10" customFormat="1" ht="24" customHeight="1">
      <c r="A4" s="2" t="s">
        <v>1</v>
      </c>
      <c r="B4" s="217" t="s">
        <v>8</v>
      </c>
      <c r="C4" s="217"/>
      <c r="D4" s="217"/>
      <c r="E4" s="217"/>
      <c r="F4" s="217"/>
      <c r="G4" s="217"/>
      <c r="H4" s="217"/>
      <c r="I4" s="217"/>
      <c r="J4" s="217"/>
      <c r="K4" s="16" t="s">
        <v>9</v>
      </c>
      <c r="L4" s="33"/>
      <c r="M4" s="23"/>
      <c r="N4" s="20"/>
      <c r="O4" s="20"/>
      <c r="P4" s="20"/>
    </row>
    <row r="5" spans="1:26" s="10" customFormat="1" ht="31.5" customHeight="1">
      <c r="A5" s="2">
        <v>1</v>
      </c>
      <c r="B5" s="318" t="s">
        <v>241</v>
      </c>
      <c r="C5" s="319"/>
      <c r="D5" s="319"/>
      <c r="E5" s="319"/>
      <c r="F5" s="319"/>
      <c r="G5" s="319"/>
      <c r="H5" s="319"/>
      <c r="I5" s="319"/>
      <c r="J5" s="320"/>
      <c r="K5" s="152">
        <v>10843</v>
      </c>
      <c r="L5" s="110"/>
      <c r="M5" s="23"/>
      <c r="N5" s="20"/>
      <c r="O5" s="20"/>
      <c r="P5" s="20"/>
      <c r="S5" s="349" t="s">
        <v>160</v>
      </c>
      <c r="T5" s="349"/>
      <c r="U5" s="349"/>
      <c r="V5" s="349"/>
      <c r="W5" s="349"/>
      <c r="X5" s="349"/>
      <c r="Y5" s="349"/>
      <c r="Z5" s="349"/>
    </row>
    <row r="6" spans="1:20" s="10" customFormat="1" ht="18" customHeight="1">
      <c r="A6" s="2">
        <f aca="true" t="shared" si="0" ref="A6:A13">A5+1</f>
        <v>2</v>
      </c>
      <c r="B6" s="344" t="s">
        <v>83</v>
      </c>
      <c r="C6" s="324" t="s">
        <v>120</v>
      </c>
      <c r="D6" s="325"/>
      <c r="E6" s="325"/>
      <c r="F6" s="325"/>
      <c r="G6" s="325"/>
      <c r="H6" s="325"/>
      <c r="I6" s="325"/>
      <c r="J6" s="326"/>
      <c r="K6" s="152">
        <v>5656</v>
      </c>
      <c r="L6" s="33"/>
      <c r="M6" s="23"/>
      <c r="N6" s="20"/>
      <c r="O6" s="20"/>
      <c r="P6" s="20"/>
      <c r="S6" s="100"/>
      <c r="T6" s="11" t="s">
        <v>161</v>
      </c>
    </row>
    <row r="7" spans="1:16" s="10" customFormat="1" ht="18" customHeight="1">
      <c r="A7" s="2">
        <f t="shared" si="0"/>
        <v>3</v>
      </c>
      <c r="B7" s="344"/>
      <c r="C7" s="330" t="s">
        <v>121</v>
      </c>
      <c r="D7" s="331"/>
      <c r="E7" s="321" t="s">
        <v>122</v>
      </c>
      <c r="F7" s="322"/>
      <c r="G7" s="322"/>
      <c r="H7" s="322"/>
      <c r="I7" s="322"/>
      <c r="J7" s="323"/>
      <c r="K7" s="152">
        <v>1193</v>
      </c>
      <c r="L7" s="33"/>
      <c r="M7" s="23"/>
      <c r="N7" s="20"/>
      <c r="O7" s="20"/>
      <c r="P7" s="20"/>
    </row>
    <row r="8" spans="1:16" s="10" customFormat="1" ht="16.5" customHeight="1">
      <c r="A8" s="2">
        <f t="shared" si="0"/>
        <v>4</v>
      </c>
      <c r="B8" s="344"/>
      <c r="C8" s="332"/>
      <c r="D8" s="333"/>
      <c r="E8" s="327" t="s">
        <v>123</v>
      </c>
      <c r="F8" s="328"/>
      <c r="G8" s="328"/>
      <c r="H8" s="328"/>
      <c r="I8" s="328"/>
      <c r="J8" s="329"/>
      <c r="K8" s="152">
        <v>4463</v>
      </c>
      <c r="L8" s="33"/>
      <c r="M8" s="23"/>
      <c r="N8" s="20"/>
      <c r="O8" s="20"/>
      <c r="P8" s="20"/>
    </row>
    <row r="9" spans="1:16" s="10" customFormat="1" ht="15.75" customHeight="1">
      <c r="A9" s="2">
        <f t="shared" si="0"/>
        <v>5</v>
      </c>
      <c r="B9" s="344"/>
      <c r="C9" s="321" t="s">
        <v>110</v>
      </c>
      <c r="D9" s="322"/>
      <c r="E9" s="322"/>
      <c r="F9" s="322"/>
      <c r="G9" s="322"/>
      <c r="H9" s="322"/>
      <c r="I9" s="322"/>
      <c r="J9" s="323"/>
      <c r="K9" s="152">
        <v>2</v>
      </c>
      <c r="L9" s="33"/>
      <c r="M9" s="23"/>
      <c r="N9" s="20"/>
      <c r="O9" s="20"/>
      <c r="P9" s="20"/>
    </row>
    <row r="10" spans="1:16" s="10" customFormat="1" ht="18.75" customHeight="1">
      <c r="A10" s="2">
        <f t="shared" si="0"/>
        <v>6</v>
      </c>
      <c r="B10" s="344"/>
      <c r="C10" s="335" t="s">
        <v>109</v>
      </c>
      <c r="D10" s="336"/>
      <c r="E10" s="336"/>
      <c r="F10" s="336"/>
      <c r="G10" s="336"/>
      <c r="H10" s="336"/>
      <c r="I10" s="336"/>
      <c r="J10" s="337"/>
      <c r="K10" s="152">
        <v>687</v>
      </c>
      <c r="L10" s="33"/>
      <c r="M10" s="23"/>
      <c r="N10" s="20"/>
      <c r="O10" s="20"/>
      <c r="P10" s="20"/>
    </row>
    <row r="11" spans="1:16" s="10" customFormat="1" ht="17.25" customHeight="1">
      <c r="A11" s="2">
        <f t="shared" si="0"/>
        <v>7</v>
      </c>
      <c r="B11" s="344" t="s">
        <v>21</v>
      </c>
      <c r="C11" s="346" t="s">
        <v>107</v>
      </c>
      <c r="D11" s="347"/>
      <c r="E11" s="347"/>
      <c r="F11" s="347"/>
      <c r="G11" s="347"/>
      <c r="H11" s="347"/>
      <c r="I11" s="347"/>
      <c r="J11" s="348"/>
      <c r="K11" s="152">
        <v>1681</v>
      </c>
      <c r="L11" s="33"/>
      <c r="M11" s="23"/>
      <c r="N11" s="20"/>
      <c r="O11" s="20"/>
      <c r="P11" s="20"/>
    </row>
    <row r="12" spans="1:16" s="10" customFormat="1" ht="15" customHeight="1">
      <c r="A12" s="2">
        <f t="shared" si="0"/>
        <v>8</v>
      </c>
      <c r="B12" s="344"/>
      <c r="C12" s="346" t="s">
        <v>111</v>
      </c>
      <c r="D12" s="347"/>
      <c r="E12" s="347"/>
      <c r="F12" s="347"/>
      <c r="G12" s="347"/>
      <c r="H12" s="347"/>
      <c r="I12" s="347"/>
      <c r="J12" s="348"/>
      <c r="K12" s="152">
        <v>75</v>
      </c>
      <c r="L12" s="33"/>
      <c r="M12" s="23"/>
      <c r="N12" s="20"/>
      <c r="O12" s="20"/>
      <c r="P12" s="20"/>
    </row>
    <row r="13" spans="1:19" s="10" customFormat="1" ht="18.75" customHeight="1">
      <c r="A13" s="2">
        <f t="shared" si="0"/>
        <v>9</v>
      </c>
      <c r="B13" s="344"/>
      <c r="C13" s="346" t="s">
        <v>108</v>
      </c>
      <c r="D13" s="347"/>
      <c r="E13" s="347"/>
      <c r="F13" s="347"/>
      <c r="G13" s="347"/>
      <c r="H13" s="347"/>
      <c r="I13" s="347"/>
      <c r="J13" s="348"/>
      <c r="K13" s="152">
        <v>47</v>
      </c>
      <c r="L13" s="33"/>
      <c r="M13" s="23"/>
      <c r="N13" s="20"/>
      <c r="O13" s="20"/>
      <c r="P13" s="20"/>
      <c r="S13" s="39"/>
    </row>
    <row r="14" spans="1:16" s="10" customFormat="1" ht="19.5" customHeight="1">
      <c r="A14" s="2">
        <v>10</v>
      </c>
      <c r="B14" s="345" t="s">
        <v>95</v>
      </c>
      <c r="C14" s="308" t="s">
        <v>128</v>
      </c>
      <c r="D14" s="309"/>
      <c r="E14" s="309"/>
      <c r="F14" s="309"/>
      <c r="G14" s="309"/>
      <c r="H14" s="309"/>
      <c r="I14" s="309"/>
      <c r="J14" s="310"/>
      <c r="K14" s="153">
        <v>734</v>
      </c>
      <c r="L14" s="33"/>
      <c r="M14" s="23"/>
      <c r="N14" s="20"/>
      <c r="O14" s="20"/>
      <c r="P14" s="20"/>
    </row>
    <row r="15" spans="1:16" s="10" customFormat="1" ht="19.5" customHeight="1">
      <c r="A15" s="2">
        <v>11</v>
      </c>
      <c r="B15" s="345"/>
      <c r="C15" s="308" t="s">
        <v>130</v>
      </c>
      <c r="D15" s="309"/>
      <c r="E15" s="309"/>
      <c r="F15" s="309"/>
      <c r="G15" s="309"/>
      <c r="H15" s="309"/>
      <c r="I15" s="309"/>
      <c r="J15" s="310"/>
      <c r="K15" s="153">
        <v>34197</v>
      </c>
      <c r="L15" s="33"/>
      <c r="M15" s="23"/>
      <c r="N15" s="20"/>
      <c r="O15" s="20"/>
      <c r="P15" s="20"/>
    </row>
    <row r="16" spans="1:16" s="10" customFormat="1" ht="20.25" customHeight="1">
      <c r="A16" s="2">
        <v>12</v>
      </c>
      <c r="B16" s="345"/>
      <c r="C16" s="308" t="s">
        <v>129</v>
      </c>
      <c r="D16" s="309"/>
      <c r="E16" s="309"/>
      <c r="F16" s="309"/>
      <c r="G16" s="309"/>
      <c r="H16" s="309"/>
      <c r="I16" s="309"/>
      <c r="J16" s="310"/>
      <c r="K16" s="153">
        <v>14806</v>
      </c>
      <c r="L16" s="33"/>
      <c r="M16" s="23"/>
      <c r="N16" s="20"/>
      <c r="O16" s="20"/>
      <c r="P16" s="20"/>
    </row>
    <row r="17" spans="1:16" s="10" customFormat="1" ht="22.5" customHeight="1">
      <c r="A17" s="2">
        <v>13</v>
      </c>
      <c r="B17" s="345"/>
      <c r="C17" s="305" t="s">
        <v>145</v>
      </c>
      <c r="D17" s="306"/>
      <c r="E17" s="306"/>
      <c r="F17" s="306"/>
      <c r="G17" s="306"/>
      <c r="H17" s="306"/>
      <c r="I17" s="306"/>
      <c r="J17" s="307"/>
      <c r="K17" s="153">
        <v>57610</v>
      </c>
      <c r="L17" s="33"/>
      <c r="M17" s="23"/>
      <c r="N17" s="20"/>
      <c r="O17" s="20"/>
      <c r="P17" s="20"/>
    </row>
    <row r="18" spans="1:16" s="10" customFormat="1" ht="14.25" customHeight="1">
      <c r="A18" s="2">
        <v>14</v>
      </c>
      <c r="B18" s="311" t="s">
        <v>127</v>
      </c>
      <c r="C18" s="312"/>
      <c r="D18" s="312"/>
      <c r="E18" s="312"/>
      <c r="F18" s="312"/>
      <c r="G18" s="312"/>
      <c r="H18" s="312"/>
      <c r="I18" s="312"/>
      <c r="J18" s="313"/>
      <c r="K18" s="154">
        <v>1033</v>
      </c>
      <c r="L18" s="33"/>
      <c r="M18" s="23"/>
      <c r="N18" s="20"/>
      <c r="O18" s="20"/>
      <c r="P18" s="20"/>
    </row>
    <row r="19" spans="1:16" s="10" customFormat="1" ht="15" customHeight="1">
      <c r="A19" s="2">
        <v>15</v>
      </c>
      <c r="B19" s="311" t="s">
        <v>242</v>
      </c>
      <c r="C19" s="312"/>
      <c r="D19" s="312"/>
      <c r="E19" s="312"/>
      <c r="F19" s="312"/>
      <c r="G19" s="312"/>
      <c r="H19" s="312"/>
      <c r="I19" s="312"/>
      <c r="J19" s="313"/>
      <c r="K19" s="154">
        <v>179</v>
      </c>
      <c r="L19" s="33"/>
      <c r="M19" s="23"/>
      <c r="N19" s="20"/>
      <c r="O19" s="20"/>
      <c r="P19" s="20"/>
    </row>
    <row r="20" spans="1:16" s="10" customFormat="1" ht="24" customHeight="1">
      <c r="A20" s="2">
        <v>16</v>
      </c>
      <c r="B20" s="344" t="s">
        <v>0</v>
      </c>
      <c r="C20" s="341" t="s">
        <v>119</v>
      </c>
      <c r="D20" s="342"/>
      <c r="E20" s="342"/>
      <c r="F20" s="342"/>
      <c r="G20" s="342"/>
      <c r="H20" s="342"/>
      <c r="I20" s="342"/>
      <c r="J20" s="343"/>
      <c r="K20" s="154">
        <v>140</v>
      </c>
      <c r="L20" s="110"/>
      <c r="M20" s="23"/>
      <c r="N20" s="20"/>
      <c r="O20" s="20"/>
      <c r="P20" s="20"/>
    </row>
    <row r="21" spans="1:16" s="10" customFormat="1" ht="26.25" customHeight="1">
      <c r="A21" s="2">
        <v>17</v>
      </c>
      <c r="B21" s="344"/>
      <c r="C21" s="338" t="s">
        <v>11</v>
      </c>
      <c r="D21" s="339"/>
      <c r="E21" s="339"/>
      <c r="F21" s="339"/>
      <c r="G21" s="339"/>
      <c r="H21" s="339"/>
      <c r="I21" s="339"/>
      <c r="J21" s="340"/>
      <c r="K21" s="154">
        <v>34</v>
      </c>
      <c r="L21" s="34"/>
      <c r="M21" s="25"/>
      <c r="N21" s="20"/>
      <c r="O21" s="20"/>
      <c r="P21" s="20"/>
    </row>
    <row r="22" spans="1:16" s="10" customFormat="1" ht="21" customHeight="1">
      <c r="A22" s="2">
        <v>18</v>
      </c>
      <c r="B22" s="311" t="s">
        <v>84</v>
      </c>
      <c r="C22" s="312"/>
      <c r="D22" s="312"/>
      <c r="E22" s="312"/>
      <c r="F22" s="312"/>
      <c r="G22" s="312"/>
      <c r="H22" s="312"/>
      <c r="I22" s="312"/>
      <c r="J22" s="313"/>
      <c r="K22" s="154">
        <v>106</v>
      </c>
      <c r="L22" s="34"/>
      <c r="M22" s="24"/>
      <c r="N22" s="20"/>
      <c r="O22" s="20"/>
      <c r="P22" s="20"/>
    </row>
    <row r="23" spans="1:16" s="10" customFormat="1" ht="30.75" customHeight="1">
      <c r="A23" s="2">
        <v>19</v>
      </c>
      <c r="B23" s="314" t="s">
        <v>20</v>
      </c>
      <c r="C23" s="315"/>
      <c r="D23" s="315"/>
      <c r="E23" s="315"/>
      <c r="F23" s="315"/>
      <c r="G23" s="315"/>
      <c r="H23" s="315"/>
      <c r="I23" s="315"/>
      <c r="J23" s="316"/>
      <c r="K23" s="154">
        <v>106</v>
      </c>
      <c r="L23" s="35"/>
      <c r="M23" s="26"/>
      <c r="N23" s="20"/>
      <c r="O23" s="20"/>
      <c r="P23" s="20"/>
    </row>
    <row r="24" spans="1:16" s="10" customFormat="1" ht="46.5" customHeight="1">
      <c r="A24" s="2">
        <v>20</v>
      </c>
      <c r="B24" s="311" t="s">
        <v>10</v>
      </c>
      <c r="C24" s="312"/>
      <c r="D24" s="312"/>
      <c r="E24" s="312"/>
      <c r="F24" s="312"/>
      <c r="G24" s="312"/>
      <c r="H24" s="312"/>
      <c r="I24" s="312"/>
      <c r="J24" s="313"/>
      <c r="K24" s="154">
        <v>207</v>
      </c>
      <c r="L24" s="36"/>
      <c r="M24" s="27"/>
      <c r="N24" s="20"/>
      <c r="O24" s="20"/>
      <c r="P24" s="20"/>
    </row>
    <row r="25" spans="1:16" s="10" customFormat="1" ht="15.75" customHeight="1">
      <c r="A25" s="2">
        <v>21</v>
      </c>
      <c r="B25" s="311" t="s">
        <v>12</v>
      </c>
      <c r="C25" s="312"/>
      <c r="D25" s="312"/>
      <c r="E25" s="312"/>
      <c r="F25" s="312"/>
      <c r="G25" s="312"/>
      <c r="H25" s="312"/>
      <c r="I25" s="312"/>
      <c r="J25" s="313"/>
      <c r="K25" s="154">
        <v>621</v>
      </c>
      <c r="L25" s="34"/>
      <c r="M25" s="24"/>
      <c r="N25" s="20"/>
      <c r="O25" s="20"/>
      <c r="P25" s="20"/>
    </row>
    <row r="26" spans="1:16" s="10" customFormat="1" ht="18.75" customHeight="1">
      <c r="A26" s="2">
        <v>22</v>
      </c>
      <c r="B26" s="311" t="s">
        <v>131</v>
      </c>
      <c r="C26" s="312"/>
      <c r="D26" s="312"/>
      <c r="E26" s="312"/>
      <c r="F26" s="312"/>
      <c r="G26" s="312"/>
      <c r="H26" s="312"/>
      <c r="I26" s="312"/>
      <c r="J26" s="313"/>
      <c r="K26" s="154">
        <v>5395</v>
      </c>
      <c r="L26" s="34"/>
      <c r="M26" s="24"/>
      <c r="N26" s="20"/>
      <c r="O26" s="20"/>
      <c r="P26" s="20"/>
    </row>
    <row r="27" spans="1:15" s="149" customFormat="1" ht="7.5" customHeight="1">
      <c r="A27" s="49"/>
      <c r="B27" s="50"/>
      <c r="C27" s="50"/>
      <c r="D27" s="50"/>
      <c r="E27" s="50"/>
      <c r="F27" s="50"/>
      <c r="G27" s="50"/>
      <c r="H27" s="51"/>
      <c r="I27" s="51"/>
      <c r="J27" s="51"/>
      <c r="K27" s="40"/>
      <c r="L27" s="25"/>
      <c r="M27" s="148"/>
      <c r="N27" s="148"/>
      <c r="O27" s="148"/>
    </row>
    <row r="28" spans="1:12" ht="7.5" customHeight="1">
      <c r="A28" s="45"/>
      <c r="B28" s="49"/>
      <c r="C28" s="49"/>
      <c r="D28" s="49"/>
      <c r="E28" s="49"/>
      <c r="F28" s="49"/>
      <c r="G28" s="49"/>
      <c r="H28" s="130"/>
      <c r="I28" s="130"/>
      <c r="J28" s="130"/>
      <c r="K28" s="13"/>
      <c r="L28" s="12"/>
    </row>
    <row r="29" spans="1:15" ht="65.25" customHeight="1">
      <c r="A29" s="350" t="s">
        <v>249</v>
      </c>
      <c r="B29" s="350"/>
      <c r="C29" s="350"/>
      <c r="D29" s="350"/>
      <c r="E29" s="351"/>
      <c r="F29" s="351"/>
      <c r="G29" s="351"/>
      <c r="H29" s="150"/>
      <c r="I29" s="352" t="s">
        <v>250</v>
      </c>
      <c r="J29" s="352"/>
      <c r="K29" s="352"/>
      <c r="L29" s="132"/>
      <c r="M29" s="132"/>
      <c r="N29" s="132"/>
      <c r="O29" s="87"/>
    </row>
    <row r="30" spans="1:15" ht="12.75" customHeight="1">
      <c r="A30" s="82"/>
      <c r="B30" s="133"/>
      <c r="C30" s="133"/>
      <c r="D30" s="134"/>
      <c r="E30" s="353" t="s">
        <v>157</v>
      </c>
      <c r="F30" s="353"/>
      <c r="G30" s="353"/>
      <c r="H30" s="151"/>
      <c r="I30" s="354" t="s">
        <v>158</v>
      </c>
      <c r="J30" s="354"/>
      <c r="K30" s="354"/>
      <c r="L30" s="132"/>
      <c r="M30" s="132"/>
      <c r="N30" s="132"/>
      <c r="O30" s="87"/>
    </row>
    <row r="31" spans="1:15" ht="11.25" customHeight="1">
      <c r="A31" s="83"/>
      <c r="B31" s="136"/>
      <c r="C31" s="136"/>
      <c r="D31" s="136"/>
      <c r="E31" s="137"/>
      <c r="F31" s="137"/>
      <c r="G31" s="137"/>
      <c r="H31" s="137"/>
      <c r="I31" s="137"/>
      <c r="J31" s="137"/>
      <c r="K31" s="137"/>
      <c r="L31" s="132"/>
      <c r="M31" s="132"/>
      <c r="N31" s="132"/>
      <c r="O31" s="86"/>
    </row>
    <row r="32" spans="1:15" ht="15.75" customHeight="1">
      <c r="A32" s="167" t="s">
        <v>231</v>
      </c>
      <c r="B32" s="131"/>
      <c r="C32" s="131"/>
      <c r="D32" s="131"/>
      <c r="E32" s="355"/>
      <c r="F32" s="355"/>
      <c r="G32" s="355"/>
      <c r="H32" s="150"/>
      <c r="I32" s="352" t="s">
        <v>243</v>
      </c>
      <c r="J32" s="352"/>
      <c r="K32" s="352"/>
      <c r="L32" s="132"/>
      <c r="M32" s="132"/>
      <c r="N32" s="132"/>
      <c r="O32" s="85"/>
    </row>
    <row r="33" spans="1:15" ht="12.75" customHeight="1">
      <c r="A33" s="168"/>
      <c r="B33" s="136"/>
      <c r="C33" s="136"/>
      <c r="D33" s="136"/>
      <c r="E33" s="353" t="s">
        <v>157</v>
      </c>
      <c r="F33" s="353"/>
      <c r="G33" s="353"/>
      <c r="H33" s="151"/>
      <c r="I33" s="354" t="s">
        <v>158</v>
      </c>
      <c r="J33" s="354"/>
      <c r="K33" s="354"/>
      <c r="L33" s="132"/>
      <c r="M33" s="132"/>
      <c r="N33" s="132"/>
      <c r="O33" s="87"/>
    </row>
    <row r="34" spans="1:15" ht="11.25" customHeight="1">
      <c r="A34" s="168"/>
      <c r="B34" s="136"/>
      <c r="C34" s="136"/>
      <c r="D34" s="136"/>
      <c r="E34" s="135"/>
      <c r="F34" s="133"/>
      <c r="G34" s="138"/>
      <c r="H34" s="138"/>
      <c r="I34" s="138"/>
      <c r="J34" s="138"/>
      <c r="K34" s="138"/>
      <c r="L34" s="132"/>
      <c r="M34" s="132"/>
      <c r="N34" s="132"/>
      <c r="O34" s="87"/>
    </row>
    <row r="35" spans="1:15" ht="11.25" customHeight="1">
      <c r="A35" s="140"/>
      <c r="B35" s="136"/>
      <c r="C35" s="136"/>
      <c r="D35" s="136"/>
      <c r="E35" s="136"/>
      <c r="F35" s="136"/>
      <c r="G35" s="136"/>
      <c r="H35" s="136"/>
      <c r="I35" s="136"/>
      <c r="J35" s="136"/>
      <c r="K35" s="136"/>
      <c r="L35" s="139"/>
      <c r="M35" s="140"/>
      <c r="N35" s="140"/>
      <c r="O35" s="84"/>
    </row>
    <row r="36" spans="1:14" ht="15.75">
      <c r="A36" s="136" t="s">
        <v>232</v>
      </c>
      <c r="B36" s="136"/>
      <c r="C36" s="136"/>
      <c r="E36" s="351" t="s">
        <v>251</v>
      </c>
      <c r="F36" s="351"/>
      <c r="G36" s="351"/>
      <c r="H36" s="142"/>
      <c r="I36" s="141"/>
      <c r="J36" s="143"/>
      <c r="K36" s="142"/>
      <c r="L36" s="144"/>
      <c r="M36" s="145"/>
      <c r="N36" s="146"/>
    </row>
    <row r="37" spans="1:15" ht="15.75">
      <c r="A37" s="141" t="s">
        <v>233</v>
      </c>
      <c r="B37" s="136"/>
      <c r="C37" s="136"/>
      <c r="E37" s="356"/>
      <c r="F37" s="356"/>
      <c r="G37" s="356"/>
      <c r="H37" s="136"/>
      <c r="I37" s="136"/>
      <c r="J37" s="143"/>
      <c r="K37" s="142"/>
      <c r="L37" s="145"/>
      <c r="M37" s="145"/>
      <c r="N37" s="145"/>
      <c r="O37" s="84"/>
    </row>
    <row r="38" spans="1:15" ht="15.75" customHeight="1">
      <c r="A38" s="136" t="s">
        <v>234</v>
      </c>
      <c r="B38" s="136"/>
      <c r="C38" s="136"/>
      <c r="E38" s="357" t="s">
        <v>252</v>
      </c>
      <c r="F38" s="356"/>
      <c r="G38" s="356"/>
      <c r="H38" s="136"/>
      <c r="I38" s="358" t="s">
        <v>244</v>
      </c>
      <c r="J38" s="358"/>
      <c r="K38" s="358"/>
      <c r="L38" s="147"/>
      <c r="M38" s="147"/>
      <c r="N38" s="147"/>
      <c r="O38" s="84"/>
    </row>
    <row r="39" spans="12:15" ht="15" customHeight="1">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3:G33"/>
    <mergeCell ref="I33:K33"/>
    <mergeCell ref="E36:G36"/>
    <mergeCell ref="E37:G37"/>
    <mergeCell ref="E38:G38"/>
    <mergeCell ref="I38:K38"/>
    <mergeCell ref="A29:D29"/>
    <mergeCell ref="E29:G29"/>
    <mergeCell ref="I29:K29"/>
    <mergeCell ref="E30:G30"/>
    <mergeCell ref="I30:K30"/>
    <mergeCell ref="E32:G32"/>
    <mergeCell ref="I32:K32"/>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s>
  <hyperlinks>
    <hyperlink ref="E38" r:id="rId1" display="oleyni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&amp;L88E26AE1&amp;CФорма № Зведений- 2-А, Підрозділ: Державна судова адміністрація України,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2017-02-08T09:33:44Z</cp:lastPrinted>
  <dcterms:created xsi:type="dcterms:W3CDTF">2015-09-09T11:49:13Z</dcterms:created>
  <dcterms:modified xsi:type="dcterms:W3CDTF">2017-02-20T11:23:40Z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